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anm57ebe\Downloads\"/>
    </mc:Choice>
  </mc:AlternateContent>
  <bookViews>
    <workbookView xWindow="0" yWindow="0" windowWidth="20160" windowHeight="8715"/>
  </bookViews>
  <sheets>
    <sheet name="Plan" sheetId="1" r:id="rId1"/>
    <sheet name="FP-Aktualisierung" sheetId="9" r:id="rId2"/>
    <sheet name="Abrechnung" sheetId="7" r:id="rId3"/>
  </sheets>
  <calcPr calcId="162913"/>
</workbook>
</file>

<file path=xl/calcChain.xml><?xml version="1.0" encoding="utf-8"?>
<calcChain xmlns="http://schemas.openxmlformats.org/spreadsheetml/2006/main">
  <c r="E109" i="7" l="1"/>
  <c r="D109" i="7"/>
  <c r="E46" i="7"/>
  <c r="D46" i="7"/>
  <c r="E109" i="9"/>
  <c r="D109" i="9"/>
  <c r="E46" i="9"/>
  <c r="D46" i="9"/>
  <c r="E109" i="1"/>
  <c r="D109" i="1"/>
  <c r="E46" i="1"/>
  <c r="D46" i="1"/>
  <c r="B106" i="9" l="1"/>
  <c r="C106" i="9"/>
  <c r="D106" i="9"/>
  <c r="I106" i="9"/>
  <c r="J106" i="9"/>
  <c r="K106" i="9" s="1"/>
  <c r="B107" i="9"/>
  <c r="C107" i="9"/>
  <c r="D107" i="9"/>
  <c r="I107" i="9"/>
  <c r="K107" i="9" s="1"/>
  <c r="J107" i="9"/>
  <c r="B108" i="9"/>
  <c r="C108" i="9"/>
  <c r="D108" i="9"/>
  <c r="J108" i="9" s="1"/>
  <c r="B43" i="9"/>
  <c r="C43" i="9"/>
  <c r="D43" i="9"/>
  <c r="I43" i="9"/>
  <c r="J43" i="9"/>
  <c r="B44" i="9"/>
  <c r="C44" i="9"/>
  <c r="D44" i="9"/>
  <c r="I44" i="9" s="1"/>
  <c r="B45" i="9"/>
  <c r="C45" i="9"/>
  <c r="D45" i="9"/>
  <c r="J45" i="9" s="1"/>
  <c r="I45" i="9"/>
  <c r="S106" i="1"/>
  <c r="U106" i="1" s="1"/>
  <c r="T106" i="1"/>
  <c r="S107" i="1"/>
  <c r="T107" i="1"/>
  <c r="U107" i="1" s="1"/>
  <c r="S108" i="1"/>
  <c r="T108" i="1"/>
  <c r="U108" i="1" s="1"/>
  <c r="S43" i="1"/>
  <c r="T43" i="1"/>
  <c r="U43" i="1"/>
  <c r="S44" i="1"/>
  <c r="T44" i="1"/>
  <c r="U44" i="1"/>
  <c r="S45" i="1"/>
  <c r="U45" i="1" s="1"/>
  <c r="T45" i="1"/>
  <c r="I108" i="9" l="1"/>
  <c r="K108" i="9" s="1"/>
  <c r="K43" i="9"/>
  <c r="J44" i="9"/>
  <c r="K44" i="9" s="1"/>
  <c r="K45" i="9"/>
  <c r="C90" i="9"/>
  <c r="C91" i="9"/>
  <c r="C92" i="9"/>
  <c r="C93" i="9"/>
  <c r="C94" i="9"/>
  <c r="C95" i="9"/>
  <c r="C96" i="9"/>
  <c r="C97" i="9"/>
  <c r="C98" i="9"/>
  <c r="C99" i="9"/>
  <c r="C100" i="9"/>
  <c r="C101" i="9"/>
  <c r="C102" i="9"/>
  <c r="C103" i="9"/>
  <c r="C104" i="9"/>
  <c r="C105" i="9"/>
  <c r="B90" i="9"/>
  <c r="B91" i="9"/>
  <c r="B92" i="9"/>
  <c r="B93" i="9"/>
  <c r="B94" i="9"/>
  <c r="B95" i="9"/>
  <c r="B96" i="9"/>
  <c r="B97" i="9"/>
  <c r="B98" i="9"/>
  <c r="B99" i="9"/>
  <c r="B100" i="9"/>
  <c r="B101" i="9"/>
  <c r="B102" i="9"/>
  <c r="B103" i="9"/>
  <c r="B104" i="9"/>
  <c r="B105" i="9"/>
  <c r="D95" i="9"/>
  <c r="D96" i="9"/>
  <c r="D97" i="9"/>
  <c r="D98" i="9"/>
  <c r="D99" i="9"/>
  <c r="D100" i="9"/>
  <c r="D101" i="9"/>
  <c r="D102" i="9"/>
  <c r="D103" i="9"/>
  <c r="D104" i="9"/>
  <c r="D105" i="9"/>
  <c r="I101" i="9" l="1"/>
  <c r="J101" i="9"/>
  <c r="I102" i="9"/>
  <c r="J102" i="9"/>
  <c r="I103" i="9"/>
  <c r="J103" i="9"/>
  <c r="I104" i="9"/>
  <c r="I105" i="9"/>
  <c r="J105" i="9"/>
  <c r="I96" i="9"/>
  <c r="J96" i="9"/>
  <c r="J97" i="9"/>
  <c r="I97" i="9"/>
  <c r="I98" i="9"/>
  <c r="J98" i="9"/>
  <c r="I99" i="9"/>
  <c r="I100" i="9"/>
  <c r="J100" i="9"/>
  <c r="B33" i="9"/>
  <c r="C33" i="9"/>
  <c r="D33" i="9"/>
  <c r="J33" i="9" s="1"/>
  <c r="B34" i="9"/>
  <c r="C34" i="9"/>
  <c r="D34" i="9"/>
  <c r="I34" i="9" s="1"/>
  <c r="B35" i="9"/>
  <c r="C35" i="9"/>
  <c r="D35" i="9"/>
  <c r="J35" i="9" s="1"/>
  <c r="B36" i="9"/>
  <c r="C36" i="9"/>
  <c r="D36" i="9"/>
  <c r="I36" i="9" s="1"/>
  <c r="B37" i="9"/>
  <c r="C37" i="9"/>
  <c r="D37" i="9"/>
  <c r="J37" i="9" s="1"/>
  <c r="I37" i="9"/>
  <c r="B38" i="9"/>
  <c r="C38" i="9"/>
  <c r="D38" i="9"/>
  <c r="I38" i="9" s="1"/>
  <c r="B39" i="9"/>
  <c r="C39" i="9"/>
  <c r="D39" i="9"/>
  <c r="J39" i="9" s="1"/>
  <c r="B40" i="9"/>
  <c r="C40" i="9"/>
  <c r="D40" i="9"/>
  <c r="J40" i="9" s="1"/>
  <c r="B41" i="9"/>
  <c r="C41" i="9"/>
  <c r="D41" i="9"/>
  <c r="I41" i="9" s="1"/>
  <c r="B42" i="9"/>
  <c r="C42" i="9"/>
  <c r="D42" i="9"/>
  <c r="I42" i="9" s="1"/>
  <c r="I39" i="9" l="1"/>
  <c r="K39" i="9" s="1"/>
  <c r="I33" i="9"/>
  <c r="K33" i="9" s="1"/>
  <c r="K98" i="9"/>
  <c r="K102" i="9"/>
  <c r="K37" i="9"/>
  <c r="I40" i="9"/>
  <c r="K40" i="9" s="1"/>
  <c r="K103" i="9"/>
  <c r="K105" i="9"/>
  <c r="K101" i="9"/>
  <c r="K100" i="9"/>
  <c r="K96" i="9"/>
  <c r="J104" i="9"/>
  <c r="K104" i="9" s="1"/>
  <c r="K97" i="9"/>
  <c r="J99" i="9"/>
  <c r="K99" i="9" s="1"/>
  <c r="J41" i="9"/>
  <c r="K41" i="9" s="1"/>
  <c r="J36" i="9"/>
  <c r="K36" i="9" s="1"/>
  <c r="I35" i="9"/>
  <c r="K35" i="9" s="1"/>
  <c r="J42" i="9"/>
  <c r="K42" i="9" s="1"/>
  <c r="J38" i="9"/>
  <c r="K38" i="9" s="1"/>
  <c r="J34" i="9"/>
  <c r="K34" i="9" s="1"/>
  <c r="S29" i="1"/>
  <c r="T29" i="1"/>
  <c r="S30" i="1"/>
  <c r="U30" i="1" s="1"/>
  <c r="T30" i="1"/>
  <c r="S31" i="1"/>
  <c r="T31" i="1"/>
  <c r="U31" i="1" s="1"/>
  <c r="S32" i="1"/>
  <c r="T32" i="1"/>
  <c r="S33" i="1"/>
  <c r="U33" i="1" s="1"/>
  <c r="T33" i="1"/>
  <c r="S34" i="1"/>
  <c r="U34" i="1" s="1"/>
  <c r="T34" i="1"/>
  <c r="S35" i="1"/>
  <c r="T35" i="1"/>
  <c r="U35" i="1"/>
  <c r="S36" i="1"/>
  <c r="U36" i="1" s="1"/>
  <c r="T36" i="1"/>
  <c r="S37" i="1"/>
  <c r="U37" i="1" s="1"/>
  <c r="T37" i="1"/>
  <c r="S38" i="1"/>
  <c r="T38" i="1"/>
  <c r="U38" i="1"/>
  <c r="S39" i="1"/>
  <c r="U39" i="1" s="1"/>
  <c r="T39" i="1"/>
  <c r="S40" i="1"/>
  <c r="U40" i="1" s="1"/>
  <c r="T40" i="1"/>
  <c r="S41" i="1"/>
  <c r="T41" i="1"/>
  <c r="S42" i="1"/>
  <c r="T42" i="1"/>
  <c r="U42" i="1"/>
  <c r="S95" i="1"/>
  <c r="T95" i="1"/>
  <c r="S96" i="1"/>
  <c r="T96" i="1"/>
  <c r="S97" i="1"/>
  <c r="T97" i="1"/>
  <c r="U97" i="1" s="1"/>
  <c r="S98" i="1"/>
  <c r="T98" i="1"/>
  <c r="S99" i="1"/>
  <c r="T99" i="1"/>
  <c r="S100" i="1"/>
  <c r="T100" i="1"/>
  <c r="U100" i="1"/>
  <c r="S101" i="1"/>
  <c r="T101" i="1"/>
  <c r="U101" i="1" s="1"/>
  <c r="S102" i="1"/>
  <c r="U102" i="1" s="1"/>
  <c r="T102" i="1"/>
  <c r="S103" i="1"/>
  <c r="T103" i="1"/>
  <c r="S104" i="1"/>
  <c r="T104" i="1"/>
  <c r="S105" i="1"/>
  <c r="U105" i="1" s="1"/>
  <c r="T105" i="1"/>
  <c r="U104" i="1" l="1"/>
  <c r="U32" i="1"/>
  <c r="U98" i="1"/>
  <c r="U29" i="1"/>
  <c r="U103" i="1"/>
  <c r="U41" i="1"/>
  <c r="U96" i="1"/>
  <c r="U99" i="1"/>
  <c r="U95" i="1"/>
  <c r="E3" i="7"/>
  <c r="D3" i="7"/>
  <c r="D25" i="9" l="1"/>
  <c r="D26" i="9"/>
  <c r="D27" i="9"/>
  <c r="D28" i="9"/>
  <c r="J28" i="9" s="1"/>
  <c r="D29" i="9"/>
  <c r="J29" i="9" s="1"/>
  <c r="D30" i="9"/>
  <c r="J30" i="9" s="1"/>
  <c r="D31" i="9"/>
  <c r="J31" i="9" s="1"/>
  <c r="D32" i="9"/>
  <c r="I32" i="9" s="1"/>
  <c r="D90" i="9"/>
  <c r="D91" i="9"/>
  <c r="D92" i="9"/>
  <c r="D93" i="9"/>
  <c r="D94" i="9"/>
  <c r="J94" i="9" s="1"/>
  <c r="I95" i="9"/>
  <c r="C77" i="9"/>
  <c r="C78" i="9"/>
  <c r="C79" i="9"/>
  <c r="C80" i="9"/>
  <c r="C81" i="9"/>
  <c r="C82" i="9"/>
  <c r="C83" i="9"/>
  <c r="D82" i="9"/>
  <c r="J82" i="9" s="1"/>
  <c r="D81" i="9"/>
  <c r="J81" i="9" s="1"/>
  <c r="D80" i="9"/>
  <c r="I80" i="9" s="1"/>
  <c r="C27" i="9"/>
  <c r="C28" i="9"/>
  <c r="C29" i="9"/>
  <c r="C30" i="9"/>
  <c r="C31" i="9"/>
  <c r="C32" i="9"/>
  <c r="B28" i="9"/>
  <c r="B29" i="9"/>
  <c r="B30" i="9"/>
  <c r="B31" i="9"/>
  <c r="B32" i="9"/>
  <c r="T82" i="1"/>
  <c r="S82" i="1"/>
  <c r="T81" i="1"/>
  <c r="S81" i="1"/>
  <c r="T80" i="1"/>
  <c r="S80" i="1"/>
  <c r="J95" i="9" l="1"/>
  <c r="K95" i="9" s="1"/>
  <c r="U82" i="1"/>
  <c r="U80" i="1"/>
  <c r="I94" i="9"/>
  <c r="K94" i="9" s="1"/>
  <c r="U81" i="1"/>
  <c r="I81" i="9"/>
  <c r="K81" i="9" s="1"/>
  <c r="J80" i="9"/>
  <c r="K80" i="9" s="1"/>
  <c r="I82" i="9"/>
  <c r="K82" i="9" s="1"/>
  <c r="I29" i="9"/>
  <c r="K29" i="9" s="1"/>
  <c r="I30" i="9"/>
  <c r="K30" i="9" s="1"/>
  <c r="I28" i="9"/>
  <c r="K28" i="9" s="1"/>
  <c r="I31" i="9"/>
  <c r="K31" i="9" s="1"/>
  <c r="J32" i="9"/>
  <c r="K32" i="9" s="1"/>
  <c r="F58" i="9" l="1"/>
  <c r="F57" i="9"/>
  <c r="G58" i="7" l="1"/>
  <c r="G57" i="7"/>
  <c r="J88" i="7"/>
  <c r="I88" i="7"/>
  <c r="J88" i="9"/>
  <c r="I88" i="9"/>
  <c r="C89" i="9"/>
  <c r="B89" i="9"/>
  <c r="C76" i="9"/>
  <c r="C71" i="9"/>
  <c r="C70" i="9"/>
  <c r="C69" i="9"/>
  <c r="C68" i="9"/>
  <c r="C64" i="9"/>
  <c r="C63" i="9"/>
  <c r="C62" i="9"/>
  <c r="C52" i="9"/>
  <c r="B52" i="9"/>
  <c r="C51" i="9"/>
  <c r="B51" i="9"/>
  <c r="B27" i="9"/>
  <c r="C26" i="9"/>
  <c r="B26" i="9"/>
  <c r="C25" i="9"/>
  <c r="B25" i="9"/>
  <c r="C24" i="9"/>
  <c r="B24" i="9"/>
  <c r="C22" i="9"/>
  <c r="F58" i="1"/>
  <c r="F57" i="1"/>
  <c r="T94" i="1"/>
  <c r="S94" i="1"/>
  <c r="T93" i="1"/>
  <c r="S93" i="1"/>
  <c r="T92" i="1"/>
  <c r="S92" i="1"/>
  <c r="T91" i="1"/>
  <c r="S91" i="1"/>
  <c r="T90" i="1"/>
  <c r="S90" i="1"/>
  <c r="T89" i="1"/>
  <c r="S89" i="1"/>
  <c r="T88" i="1"/>
  <c r="S88" i="1"/>
  <c r="T87" i="1"/>
  <c r="S87" i="1"/>
  <c r="T86" i="1"/>
  <c r="S86" i="1"/>
  <c r="T85" i="1"/>
  <c r="S85" i="1"/>
  <c r="T84" i="1"/>
  <c r="S84" i="1"/>
  <c r="S83" i="1"/>
  <c r="T83" i="1" s="1"/>
  <c r="T79" i="1"/>
  <c r="S79" i="1"/>
  <c r="T78" i="1"/>
  <c r="S78" i="1"/>
  <c r="T77" i="1"/>
  <c r="S77" i="1"/>
  <c r="T76" i="1"/>
  <c r="S76" i="1"/>
  <c r="T75" i="1"/>
  <c r="S75" i="1"/>
  <c r="U75" i="1" s="1"/>
  <c r="T74" i="1"/>
  <c r="S74" i="1"/>
  <c r="T73" i="1"/>
  <c r="S73" i="1"/>
  <c r="T72" i="1"/>
  <c r="S72" i="1"/>
  <c r="T71" i="1"/>
  <c r="S71" i="1"/>
  <c r="T70" i="1"/>
  <c r="S70" i="1"/>
  <c r="T69" i="1"/>
  <c r="S69" i="1"/>
  <c r="T68" i="1"/>
  <c r="S68" i="1"/>
  <c r="T67" i="1"/>
  <c r="S67" i="1"/>
  <c r="U67" i="1" s="1"/>
  <c r="T66" i="1"/>
  <c r="S66" i="1"/>
  <c r="T65" i="1"/>
  <c r="S65" i="1"/>
  <c r="T64" i="1"/>
  <c r="S64" i="1"/>
  <c r="T63" i="1"/>
  <c r="S63" i="1"/>
  <c r="T62" i="1"/>
  <c r="S62" i="1"/>
  <c r="T61" i="1"/>
  <c r="S61" i="1"/>
  <c r="T60" i="1"/>
  <c r="S60" i="1"/>
  <c r="T59" i="1"/>
  <c r="S59" i="1"/>
  <c r="U59" i="1" s="1"/>
  <c r="T52" i="1"/>
  <c r="S52" i="1"/>
  <c r="T51" i="1"/>
  <c r="S51" i="1"/>
  <c r="T50" i="1"/>
  <c r="S50" i="1"/>
  <c r="T49" i="1"/>
  <c r="S49" i="1"/>
  <c r="T28" i="1"/>
  <c r="S28" i="1"/>
  <c r="T27" i="1"/>
  <c r="S27" i="1"/>
  <c r="T26" i="1"/>
  <c r="S26" i="1"/>
  <c r="T25" i="1"/>
  <c r="S25" i="1"/>
  <c r="T24" i="1"/>
  <c r="S24" i="1"/>
  <c r="T22" i="1"/>
  <c r="S22" i="1"/>
  <c r="T21" i="1"/>
  <c r="S21" i="1"/>
  <c r="U21" i="1" s="1"/>
  <c r="T20" i="1"/>
  <c r="S20" i="1"/>
  <c r="T19" i="1"/>
  <c r="S19" i="1"/>
  <c r="T18" i="1"/>
  <c r="S18" i="1"/>
  <c r="T17" i="1"/>
  <c r="S17" i="1"/>
  <c r="U17" i="1" s="1"/>
  <c r="T16" i="1"/>
  <c r="S16" i="1"/>
  <c r="T15" i="1"/>
  <c r="S15" i="1"/>
  <c r="T14" i="1"/>
  <c r="S14" i="1"/>
  <c r="T13" i="1"/>
  <c r="S13" i="1"/>
  <c r="U13" i="1" s="1"/>
  <c r="T12" i="1"/>
  <c r="S12" i="1"/>
  <c r="S11" i="1"/>
  <c r="T11" i="1" s="1"/>
  <c r="T10" i="1"/>
  <c r="S10" i="1"/>
  <c r="T9" i="1"/>
  <c r="S9" i="1"/>
  <c r="T8" i="1"/>
  <c r="S8" i="1"/>
  <c r="T7" i="1"/>
  <c r="S7" i="1"/>
  <c r="T6" i="1"/>
  <c r="S6" i="1"/>
  <c r="S5" i="1"/>
  <c r="U26" i="1" l="1"/>
  <c r="U19" i="1"/>
  <c r="U24" i="1"/>
  <c r="U28" i="1"/>
  <c r="U51" i="1"/>
  <c r="U61" i="1"/>
  <c r="U65" i="1"/>
  <c r="U69" i="1"/>
  <c r="U73" i="1"/>
  <c r="U77" i="1"/>
  <c r="U7" i="1"/>
  <c r="U89" i="1"/>
  <c r="U9" i="1"/>
  <c r="U16" i="1"/>
  <c r="U50" i="1"/>
  <c r="K88" i="9"/>
  <c r="K88" i="7"/>
  <c r="U64" i="1"/>
  <c r="U72" i="1"/>
  <c r="U25" i="1"/>
  <c r="U18" i="1"/>
  <c r="U52" i="1"/>
  <c r="U66" i="1"/>
  <c r="U74" i="1"/>
  <c r="U87" i="1"/>
  <c r="U6" i="1"/>
  <c r="U84" i="1"/>
  <c r="U88" i="1"/>
  <c r="U90" i="1"/>
  <c r="U92" i="1"/>
  <c r="U15" i="1"/>
  <c r="U20" i="1"/>
  <c r="U22" i="1"/>
  <c r="U49" i="1"/>
  <c r="U60" i="1"/>
  <c r="U62" i="1"/>
  <c r="U71" i="1"/>
  <c r="U76" i="1"/>
  <c r="U78" i="1"/>
  <c r="U85" i="1"/>
  <c r="U94" i="1"/>
  <c r="U8" i="1"/>
  <c r="U10" i="1"/>
  <c r="U12" i="1"/>
  <c r="U14" i="1"/>
  <c r="U27" i="1"/>
  <c r="U63" i="1"/>
  <c r="U68" i="1"/>
  <c r="U70" i="1"/>
  <c r="U79" i="1"/>
  <c r="U86" i="1"/>
  <c r="U91" i="1"/>
  <c r="U93" i="1"/>
  <c r="U11" i="1"/>
  <c r="U83" i="1"/>
  <c r="T5" i="1"/>
  <c r="U5" i="1" s="1"/>
  <c r="E112" i="7"/>
  <c r="E53" i="7"/>
  <c r="E55" i="7" s="1"/>
  <c r="E111" i="7" s="1"/>
  <c r="E113" i="7" l="1"/>
  <c r="D74" i="9"/>
  <c r="D76" i="9"/>
  <c r="D65" i="9"/>
  <c r="J65" i="9" l="1"/>
  <c r="I65" i="9"/>
  <c r="J76" i="9"/>
  <c r="I76" i="9"/>
  <c r="J74" i="9"/>
  <c r="I74" i="9"/>
  <c r="D59" i="9"/>
  <c r="D60" i="9"/>
  <c r="K74" i="9" l="1"/>
  <c r="K65" i="9"/>
  <c r="J60" i="9"/>
  <c r="I60" i="9"/>
  <c r="K76" i="9"/>
  <c r="I59" i="9"/>
  <c r="J59" i="9"/>
  <c r="E57" i="7"/>
  <c r="D57" i="7"/>
  <c r="K59" i="9" l="1"/>
  <c r="K60" i="9"/>
  <c r="D24" i="9"/>
  <c r="J24" i="9" l="1"/>
  <c r="I24" i="9"/>
  <c r="D89" i="9"/>
  <c r="D78" i="9"/>
  <c r="D79" i="9"/>
  <c r="D83" i="9"/>
  <c r="D84" i="9"/>
  <c r="D85" i="9"/>
  <c r="D86" i="9"/>
  <c r="D87" i="9"/>
  <c r="D77" i="9"/>
  <c r="D67" i="9"/>
  <c r="D68" i="9"/>
  <c r="D69" i="9"/>
  <c r="D70" i="9"/>
  <c r="D71" i="9"/>
  <c r="D72" i="9"/>
  <c r="D73" i="9"/>
  <c r="D75" i="9"/>
  <c r="D66" i="9"/>
  <c r="D61" i="9"/>
  <c r="D62" i="9"/>
  <c r="D63" i="9"/>
  <c r="D64" i="9"/>
  <c r="D50" i="9"/>
  <c r="D51" i="9"/>
  <c r="D52" i="9"/>
  <c r="D49" i="9"/>
  <c r="D22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5" i="9"/>
  <c r="I5" i="9" s="1"/>
  <c r="J18" i="9" l="1"/>
  <c r="I18" i="9"/>
  <c r="J10" i="9"/>
  <c r="I10" i="9"/>
  <c r="J6" i="9"/>
  <c r="I6" i="9"/>
  <c r="J26" i="9"/>
  <c r="I26" i="9"/>
  <c r="J50" i="9"/>
  <c r="I50" i="9"/>
  <c r="J72" i="9"/>
  <c r="I72" i="9"/>
  <c r="I68" i="9"/>
  <c r="J68" i="9"/>
  <c r="J79" i="9"/>
  <c r="I79" i="9"/>
  <c r="I92" i="9"/>
  <c r="J92" i="9"/>
  <c r="J21" i="9"/>
  <c r="I21" i="9"/>
  <c r="I17" i="9"/>
  <c r="J17" i="9"/>
  <c r="J13" i="9"/>
  <c r="I13" i="9"/>
  <c r="I9" i="9"/>
  <c r="J9" i="9"/>
  <c r="I22" i="9"/>
  <c r="J22" i="9"/>
  <c r="J49" i="9"/>
  <c r="I49" i="9"/>
  <c r="J64" i="9"/>
  <c r="I64" i="9"/>
  <c r="I66" i="9"/>
  <c r="J66" i="9"/>
  <c r="J71" i="9"/>
  <c r="I71" i="9"/>
  <c r="J67" i="9"/>
  <c r="I67" i="9"/>
  <c r="J85" i="9"/>
  <c r="I85" i="9"/>
  <c r="J78" i="9"/>
  <c r="I78" i="9"/>
  <c r="J91" i="9"/>
  <c r="I91" i="9"/>
  <c r="J16" i="9"/>
  <c r="I16" i="9"/>
  <c r="J52" i="9"/>
  <c r="I52" i="9"/>
  <c r="I75" i="9"/>
  <c r="J75" i="9"/>
  <c r="I77" i="9"/>
  <c r="J77" i="9"/>
  <c r="J89" i="9"/>
  <c r="I89" i="9"/>
  <c r="J90" i="9"/>
  <c r="I90" i="9"/>
  <c r="J20" i="9"/>
  <c r="I20" i="9"/>
  <c r="J12" i="9"/>
  <c r="I12" i="9"/>
  <c r="J8" i="9"/>
  <c r="I8" i="9"/>
  <c r="J63" i="9"/>
  <c r="I63" i="9"/>
  <c r="J70" i="9"/>
  <c r="I70" i="9"/>
  <c r="J84" i="9"/>
  <c r="I84" i="9"/>
  <c r="J19" i="9"/>
  <c r="I19" i="9"/>
  <c r="I15" i="9"/>
  <c r="J15" i="9"/>
  <c r="I7" i="9"/>
  <c r="J7" i="9"/>
  <c r="I27" i="9"/>
  <c r="J27" i="9"/>
  <c r="J51" i="9"/>
  <c r="I51" i="9"/>
  <c r="J62" i="9"/>
  <c r="I62" i="9"/>
  <c r="J73" i="9"/>
  <c r="I73" i="9"/>
  <c r="J69" i="9"/>
  <c r="I69" i="9"/>
  <c r="J87" i="9"/>
  <c r="I87" i="9"/>
  <c r="J93" i="9"/>
  <c r="I93" i="9"/>
  <c r="K24" i="9"/>
  <c r="J14" i="9"/>
  <c r="I14" i="9"/>
  <c r="I25" i="9"/>
  <c r="J25" i="9"/>
  <c r="I61" i="9"/>
  <c r="J61" i="9"/>
  <c r="I86" i="9"/>
  <c r="J86" i="9"/>
  <c r="I11" i="9"/>
  <c r="J11" i="9"/>
  <c r="J5" i="9"/>
  <c r="K5" i="9" s="1"/>
  <c r="J83" i="9"/>
  <c r="I83" i="9"/>
  <c r="E112" i="9"/>
  <c r="D112" i="9"/>
  <c r="E57" i="9"/>
  <c r="D57" i="9"/>
  <c r="E53" i="9"/>
  <c r="D53" i="9"/>
  <c r="E55" i="9" l="1"/>
  <c r="E111" i="9" s="1"/>
  <c r="E113" i="9" s="1"/>
  <c r="K87" i="9"/>
  <c r="K15" i="9"/>
  <c r="K20" i="9"/>
  <c r="K72" i="9"/>
  <c r="K7" i="9"/>
  <c r="K8" i="9"/>
  <c r="K75" i="9"/>
  <c r="K91" i="9"/>
  <c r="K66" i="9"/>
  <c r="K14" i="9"/>
  <c r="K12" i="9"/>
  <c r="K77" i="9"/>
  <c r="K16" i="9"/>
  <c r="K64" i="9"/>
  <c r="K9" i="9"/>
  <c r="K17" i="9"/>
  <c r="K50" i="9"/>
  <c r="K61" i="9"/>
  <c r="K69" i="9"/>
  <c r="K62" i="9"/>
  <c r="K27" i="9"/>
  <c r="K19" i="9"/>
  <c r="K84" i="9"/>
  <c r="K63" i="9"/>
  <c r="K89" i="9"/>
  <c r="K78" i="9"/>
  <c r="K67" i="9"/>
  <c r="K49" i="9"/>
  <c r="K22" i="9"/>
  <c r="K13" i="9"/>
  <c r="K21" i="9"/>
  <c r="K79" i="9"/>
  <c r="K26" i="9"/>
  <c r="K10" i="9"/>
  <c r="K86" i="9"/>
  <c r="K25" i="9"/>
  <c r="K93" i="9"/>
  <c r="K73" i="9"/>
  <c r="K51" i="9"/>
  <c r="K70" i="9"/>
  <c r="K90" i="9"/>
  <c r="K52" i="9"/>
  <c r="K85" i="9"/>
  <c r="K71" i="9"/>
  <c r="K92" i="9"/>
  <c r="K68" i="9"/>
  <c r="K6" i="9"/>
  <c r="K18" i="9"/>
  <c r="K11" i="9"/>
  <c r="K83" i="9"/>
  <c r="D55" i="9"/>
  <c r="D111" i="9" s="1"/>
  <c r="D113" i="9" s="1"/>
  <c r="E57" i="1"/>
  <c r="D57" i="1"/>
  <c r="E112" i="1"/>
  <c r="D112" i="1"/>
  <c r="D53" i="1"/>
  <c r="I1" i="9" l="1"/>
  <c r="D55" i="1"/>
  <c r="D111" i="1" s="1"/>
  <c r="D113" i="1" s="1"/>
  <c r="E53" i="1"/>
  <c r="E55" i="1" s="1"/>
  <c r="E111" i="1" s="1"/>
  <c r="E113" i="1" s="1"/>
  <c r="B106" i="7" l="1"/>
  <c r="C108" i="7"/>
  <c r="B45" i="7"/>
  <c r="D45" i="7"/>
  <c r="C106" i="7"/>
  <c r="D108" i="7"/>
  <c r="C45" i="7"/>
  <c r="B43" i="7"/>
  <c r="C43" i="7"/>
  <c r="D43" i="7"/>
  <c r="B44" i="7"/>
  <c r="B108" i="7"/>
  <c r="D106" i="7"/>
  <c r="B107" i="7"/>
  <c r="D107" i="7"/>
  <c r="D44" i="7"/>
  <c r="C44" i="7"/>
  <c r="C107" i="7"/>
  <c r="D95" i="7"/>
  <c r="D103" i="7"/>
  <c r="C95" i="7"/>
  <c r="C103" i="7"/>
  <c r="B95" i="7"/>
  <c r="B103" i="7"/>
  <c r="D97" i="7"/>
  <c r="C97" i="7"/>
  <c r="B105" i="7"/>
  <c r="D90" i="7"/>
  <c r="D98" i="7"/>
  <c r="C90" i="7"/>
  <c r="C98" i="7"/>
  <c r="B90" i="7"/>
  <c r="B98" i="7"/>
  <c r="D93" i="7"/>
  <c r="D94" i="7"/>
  <c r="B102" i="7"/>
  <c r="D96" i="7"/>
  <c r="D104" i="7"/>
  <c r="C96" i="7"/>
  <c r="C104" i="7"/>
  <c r="B96" i="7"/>
  <c r="B104" i="7"/>
  <c r="D105" i="7"/>
  <c r="C105" i="7"/>
  <c r="B97" i="7"/>
  <c r="D99" i="7"/>
  <c r="C99" i="7"/>
  <c r="B91" i="7"/>
  <c r="C92" i="7"/>
  <c r="B92" i="7"/>
  <c r="D101" i="7"/>
  <c r="B101" i="7"/>
  <c r="C94" i="7"/>
  <c r="D91" i="7"/>
  <c r="C91" i="7"/>
  <c r="B99" i="7"/>
  <c r="D100" i="7"/>
  <c r="C93" i="7"/>
  <c r="B93" i="7"/>
  <c r="D102" i="7"/>
  <c r="B94" i="7"/>
  <c r="D92" i="7"/>
  <c r="C100" i="7"/>
  <c r="B100" i="7"/>
  <c r="C101" i="7"/>
  <c r="C102" i="7"/>
  <c r="C34" i="7"/>
  <c r="B37" i="7"/>
  <c r="D39" i="7"/>
  <c r="C42" i="7"/>
  <c r="D37" i="7"/>
  <c r="B33" i="7"/>
  <c r="C38" i="7"/>
  <c r="B36" i="7"/>
  <c r="C41" i="7"/>
  <c r="D41" i="7"/>
  <c r="B34" i="7"/>
  <c r="C39" i="7"/>
  <c r="D34" i="7"/>
  <c r="C37" i="7"/>
  <c r="B40" i="7"/>
  <c r="D42" i="7"/>
  <c r="B35" i="7"/>
  <c r="C40" i="7"/>
  <c r="C35" i="7"/>
  <c r="B38" i="7"/>
  <c r="D40" i="7"/>
  <c r="D35" i="7"/>
  <c r="C33" i="7"/>
  <c r="D38" i="7"/>
  <c r="B39" i="7"/>
  <c r="C36" i="7"/>
  <c r="D36" i="7"/>
  <c r="B42" i="7"/>
  <c r="D33" i="7"/>
  <c r="B41" i="7"/>
  <c r="I90" i="7"/>
  <c r="I91" i="7"/>
  <c r="D82" i="7"/>
  <c r="C83" i="7"/>
  <c r="D31" i="7"/>
  <c r="I92" i="7"/>
  <c r="D83" i="7"/>
  <c r="I83" i="7" s="1"/>
  <c r="D32" i="7"/>
  <c r="C77" i="7"/>
  <c r="D25" i="7"/>
  <c r="I25" i="7" s="1"/>
  <c r="D78" i="7"/>
  <c r="I78" i="7" s="1"/>
  <c r="D27" i="7"/>
  <c r="J27" i="7" s="1"/>
  <c r="F27" i="7" s="1"/>
  <c r="D30" i="7"/>
  <c r="J93" i="7"/>
  <c r="F93" i="7" s="1"/>
  <c r="D77" i="7"/>
  <c r="J77" i="7" s="1"/>
  <c r="F77" i="7" s="1"/>
  <c r="C78" i="7"/>
  <c r="D26" i="7"/>
  <c r="I26" i="7" s="1"/>
  <c r="C79" i="7"/>
  <c r="D79" i="7"/>
  <c r="I79" i="7" s="1"/>
  <c r="C80" i="7"/>
  <c r="D28" i="7"/>
  <c r="D80" i="7"/>
  <c r="C81" i="7"/>
  <c r="D29" i="7"/>
  <c r="D81" i="7"/>
  <c r="C82" i="7"/>
  <c r="D60" i="7"/>
  <c r="J60" i="7" s="1"/>
  <c r="F60" i="7" s="1"/>
  <c r="C26" i="7"/>
  <c r="C30" i="7"/>
  <c r="B28" i="7"/>
  <c r="B32" i="7"/>
  <c r="C27" i="7"/>
  <c r="C31" i="7"/>
  <c r="B29" i="7"/>
  <c r="C28" i="7"/>
  <c r="C32" i="7"/>
  <c r="B30" i="7"/>
  <c r="C25" i="7"/>
  <c r="C29" i="7"/>
  <c r="B31" i="7"/>
  <c r="C63" i="7"/>
  <c r="D71" i="7"/>
  <c r="J71" i="7" s="1"/>
  <c r="F71" i="7" s="1"/>
  <c r="D10" i="7"/>
  <c r="I10" i="7" s="1"/>
  <c r="D85" i="7"/>
  <c r="J85" i="7" s="1"/>
  <c r="F85" i="7" s="1"/>
  <c r="C69" i="7"/>
  <c r="C22" i="7"/>
  <c r="D24" i="7"/>
  <c r="J24" i="7" s="1"/>
  <c r="F24" i="7" s="1"/>
  <c r="D21" i="7"/>
  <c r="I21" i="7" s="1"/>
  <c r="C24" i="7"/>
  <c r="B52" i="7"/>
  <c r="C51" i="7"/>
  <c r="D14" i="7"/>
  <c r="I14" i="7" s="1"/>
  <c r="D75" i="7"/>
  <c r="J75" i="7" s="1"/>
  <c r="F75" i="7" s="1"/>
  <c r="D9" i="7"/>
  <c r="J9" i="7" s="1"/>
  <c r="F9" i="7" s="1"/>
  <c r="D70" i="7"/>
  <c r="J70" i="7" s="1"/>
  <c r="F70" i="7" s="1"/>
  <c r="D12" i="7"/>
  <c r="I12" i="7" s="1"/>
  <c r="D19" i="7"/>
  <c r="J19" i="7" s="1"/>
  <c r="F19" i="7" s="1"/>
  <c r="D49" i="7"/>
  <c r="I49" i="7" s="1"/>
  <c r="D66" i="7"/>
  <c r="I66" i="7" s="1"/>
  <c r="D51" i="7"/>
  <c r="I51" i="7" s="1"/>
  <c r="C62" i="7"/>
  <c r="C89" i="7"/>
  <c r="C76" i="7"/>
  <c r="D73" i="7"/>
  <c r="J73" i="7" s="1"/>
  <c r="F73" i="7" s="1"/>
  <c r="D72" i="7"/>
  <c r="J72" i="7" s="1"/>
  <c r="F72" i="7" s="1"/>
  <c r="C70" i="7"/>
  <c r="C64" i="7"/>
  <c r="C52" i="7"/>
  <c r="D22" i="7"/>
  <c r="J22" i="7" s="1"/>
  <c r="F22" i="7" s="1"/>
  <c r="D6" i="7"/>
  <c r="I6" i="7" s="1"/>
  <c r="D86" i="7"/>
  <c r="I86" i="7" s="1"/>
  <c r="D67" i="7"/>
  <c r="I67" i="7" s="1"/>
  <c r="D17" i="7"/>
  <c r="J17" i="7" s="1"/>
  <c r="F17" i="7" s="1"/>
  <c r="D59" i="7"/>
  <c r="J59" i="7" s="1"/>
  <c r="F59" i="7" s="1"/>
  <c r="D62" i="7"/>
  <c r="I62" i="7" s="1"/>
  <c r="D20" i="7"/>
  <c r="I20" i="7" s="1"/>
  <c r="D52" i="7"/>
  <c r="J52" i="7" s="1"/>
  <c r="F52" i="7" s="1"/>
  <c r="D84" i="7"/>
  <c r="J84" i="7" s="1"/>
  <c r="F84" i="7" s="1"/>
  <c r="D65" i="7"/>
  <c r="I65" i="7" s="1"/>
  <c r="D11" i="7"/>
  <c r="J11" i="7" s="1"/>
  <c r="F11" i="7" s="1"/>
  <c r="D8" i="7"/>
  <c r="I8" i="7" s="1"/>
  <c r="D89" i="7"/>
  <c r="J89" i="7" s="1"/>
  <c r="F89" i="7" s="1"/>
  <c r="D69" i="7"/>
  <c r="J69" i="7" s="1"/>
  <c r="F69" i="7" s="1"/>
  <c r="D15" i="7"/>
  <c r="I15" i="7" s="1"/>
  <c r="B51" i="7"/>
  <c r="B89" i="7"/>
  <c r="C71" i="7"/>
  <c r="C68" i="7"/>
  <c r="D18" i="7"/>
  <c r="I18" i="7" s="1"/>
  <c r="D50" i="7"/>
  <c r="I50" i="7" s="1"/>
  <c r="D63" i="7"/>
  <c r="J63" i="7" s="1"/>
  <c r="F63" i="7" s="1"/>
  <c r="D13" i="7"/>
  <c r="J13" i="7" s="1"/>
  <c r="F13" i="7" s="1"/>
  <c r="D74" i="7"/>
  <c r="J74" i="7" s="1"/>
  <c r="F74" i="7" s="1"/>
  <c r="D5" i="7"/>
  <c r="I5" i="7" s="1"/>
  <c r="J5" i="7" s="1"/>
  <c r="F5" i="7" s="1"/>
  <c r="D16" i="7"/>
  <c r="D61" i="7"/>
  <c r="J61" i="7" s="1"/>
  <c r="F61" i="7" s="1"/>
  <c r="D7" i="7"/>
  <c r="I7" i="7" s="1"/>
  <c r="D76" i="7"/>
  <c r="J76" i="7" s="1"/>
  <c r="F76" i="7" s="1"/>
  <c r="D87" i="7"/>
  <c r="I87" i="7" s="1"/>
  <c r="D68" i="7"/>
  <c r="I68" i="7" s="1"/>
  <c r="D64" i="7"/>
  <c r="J64" i="7" s="1"/>
  <c r="F64" i="7" s="1"/>
  <c r="I35" i="7" l="1"/>
  <c r="K35" i="7" s="1"/>
  <c r="J35" i="7"/>
  <c r="F35" i="7" s="1"/>
  <c r="I44" i="7"/>
  <c r="J44" i="7"/>
  <c r="F44" i="7" s="1"/>
  <c r="I99" i="7"/>
  <c r="J99" i="7"/>
  <c r="F99" i="7" s="1"/>
  <c r="I104" i="7"/>
  <c r="J104" i="7"/>
  <c r="F104" i="7" s="1"/>
  <c r="I108" i="7"/>
  <c r="K108" i="7" s="1"/>
  <c r="J108" i="7"/>
  <c r="F108" i="7" s="1"/>
  <c r="J40" i="7"/>
  <c r="F40" i="7" s="1"/>
  <c r="I40" i="7"/>
  <c r="I37" i="7"/>
  <c r="J37" i="7"/>
  <c r="F37" i="7" s="1"/>
  <c r="I107" i="7"/>
  <c r="J107" i="7"/>
  <c r="F107" i="7" s="1"/>
  <c r="J36" i="7"/>
  <c r="F36" i="7" s="1"/>
  <c r="I36" i="7"/>
  <c r="I39" i="7"/>
  <c r="J39" i="7"/>
  <c r="F39" i="7" s="1"/>
  <c r="I96" i="7"/>
  <c r="J96" i="7"/>
  <c r="F96" i="7" s="1"/>
  <c r="I98" i="7"/>
  <c r="J98" i="7"/>
  <c r="F98" i="7" s="1"/>
  <c r="I106" i="7"/>
  <c r="K106" i="7" s="1"/>
  <c r="J106" i="7"/>
  <c r="F106" i="7" s="1"/>
  <c r="I42" i="7"/>
  <c r="J42" i="7"/>
  <c r="F42" i="7" s="1"/>
  <c r="I34" i="7"/>
  <c r="J34" i="7"/>
  <c r="F34" i="7" s="1"/>
  <c r="I41" i="7"/>
  <c r="J41" i="7"/>
  <c r="F41" i="7" s="1"/>
  <c r="J102" i="7"/>
  <c r="F102" i="7" s="1"/>
  <c r="I102" i="7"/>
  <c r="I103" i="7"/>
  <c r="J103" i="7"/>
  <c r="F103" i="7" s="1"/>
  <c r="I45" i="7"/>
  <c r="J45" i="7"/>
  <c r="F45" i="7" s="1"/>
  <c r="J33" i="7"/>
  <c r="F33" i="7" s="1"/>
  <c r="I33" i="7"/>
  <c r="I101" i="7"/>
  <c r="K101" i="7" s="1"/>
  <c r="J101" i="7"/>
  <c r="F101" i="7" s="1"/>
  <c r="I105" i="7"/>
  <c r="J105" i="7"/>
  <c r="F105" i="7" s="1"/>
  <c r="I43" i="7"/>
  <c r="J43" i="7"/>
  <c r="F43" i="7" s="1"/>
  <c r="I38" i="7"/>
  <c r="J38" i="7"/>
  <c r="F38" i="7" s="1"/>
  <c r="I100" i="7"/>
  <c r="K100" i="7" s="1"/>
  <c r="J100" i="7"/>
  <c r="F100" i="7" s="1"/>
  <c r="I97" i="7"/>
  <c r="J97" i="7"/>
  <c r="F97" i="7" s="1"/>
  <c r="J90" i="7"/>
  <c r="F90" i="7" s="1"/>
  <c r="J92" i="7"/>
  <c r="F92" i="7" s="1"/>
  <c r="I75" i="7"/>
  <c r="K75" i="7" s="1"/>
  <c r="J12" i="7"/>
  <c r="F12" i="7" s="1"/>
  <c r="J91" i="7"/>
  <c r="F91" i="7" s="1"/>
  <c r="J51" i="7"/>
  <c r="F51" i="7" s="1"/>
  <c r="I89" i="7"/>
  <c r="K89" i="7" s="1"/>
  <c r="J14" i="7"/>
  <c r="F14" i="7" s="1"/>
  <c r="J21" i="7"/>
  <c r="F21" i="7" s="1"/>
  <c r="J26" i="7"/>
  <c r="F26" i="7" s="1"/>
  <c r="I24" i="7"/>
  <c r="K24" i="7" s="1"/>
  <c r="J78" i="7"/>
  <c r="F78" i="7" s="1"/>
  <c r="I70" i="7"/>
  <c r="K70" i="7" s="1"/>
  <c r="J79" i="7"/>
  <c r="F79" i="7" s="1"/>
  <c r="J8" i="7"/>
  <c r="F8" i="7" s="1"/>
  <c r="I59" i="7"/>
  <c r="K59" i="7" s="1"/>
  <c r="J25" i="7"/>
  <c r="F25" i="7" s="1"/>
  <c r="I72" i="7"/>
  <c r="K72" i="7" s="1"/>
  <c r="I9" i="7"/>
  <c r="K9" i="7" s="1"/>
  <c r="I11" i="7"/>
  <c r="K11" i="7" s="1"/>
  <c r="I73" i="7"/>
  <c r="K73" i="7" s="1"/>
  <c r="I17" i="7"/>
  <c r="K17" i="7" s="1"/>
  <c r="J66" i="7"/>
  <c r="F66" i="7" s="1"/>
  <c r="J67" i="7"/>
  <c r="F67" i="7" s="1"/>
  <c r="I85" i="7"/>
  <c r="K85" i="7" s="1"/>
  <c r="I22" i="7"/>
  <c r="K22" i="7" s="1"/>
  <c r="I27" i="7"/>
  <c r="K27" i="7" s="1"/>
  <c r="J20" i="7"/>
  <c r="F20" i="7" s="1"/>
  <c r="I60" i="7"/>
  <c r="K60" i="7" s="1"/>
  <c r="J65" i="7"/>
  <c r="F65" i="7" s="1"/>
  <c r="J6" i="7"/>
  <c r="F6" i="7" s="1"/>
  <c r="I52" i="7"/>
  <c r="K52" i="7" s="1"/>
  <c r="J49" i="7"/>
  <c r="F49" i="7" s="1"/>
  <c r="J62" i="7"/>
  <c r="F62" i="7" s="1"/>
  <c r="J15" i="7"/>
  <c r="F15" i="7" s="1"/>
  <c r="I84" i="7"/>
  <c r="K84" i="7" s="1"/>
  <c r="J86" i="7"/>
  <c r="F86" i="7" s="1"/>
  <c r="J82" i="7"/>
  <c r="F82" i="7" s="1"/>
  <c r="I82" i="7"/>
  <c r="I71" i="7"/>
  <c r="K71" i="7" s="1"/>
  <c r="I19" i="7"/>
  <c r="K19" i="7" s="1"/>
  <c r="I93" i="7"/>
  <c r="K93" i="7" s="1"/>
  <c r="I81" i="7"/>
  <c r="J81" i="7"/>
  <c r="F81" i="7" s="1"/>
  <c r="J80" i="7"/>
  <c r="F80" i="7" s="1"/>
  <c r="I80" i="7"/>
  <c r="J95" i="7"/>
  <c r="F95" i="7" s="1"/>
  <c r="I95" i="7"/>
  <c r="I94" i="7"/>
  <c r="J94" i="7"/>
  <c r="F94" i="7" s="1"/>
  <c r="J10" i="7"/>
  <c r="F10" i="7" s="1"/>
  <c r="I29" i="7"/>
  <c r="J29" i="7"/>
  <c r="F29" i="7" s="1"/>
  <c r="I28" i="7"/>
  <c r="J28" i="7"/>
  <c r="F28" i="7" s="1"/>
  <c r="J32" i="7"/>
  <c r="F32" i="7" s="1"/>
  <c r="I32" i="7"/>
  <c r="I30" i="7"/>
  <c r="J30" i="7"/>
  <c r="F30" i="7" s="1"/>
  <c r="J31" i="7"/>
  <c r="F31" i="7" s="1"/>
  <c r="I31" i="7"/>
  <c r="I69" i="7"/>
  <c r="K69" i="7" s="1"/>
  <c r="I61" i="7"/>
  <c r="K61" i="7" s="1"/>
  <c r="I76" i="7"/>
  <c r="K76" i="7" s="1"/>
  <c r="J68" i="7"/>
  <c r="F68" i="7" s="1"/>
  <c r="I63" i="7"/>
  <c r="K63" i="7" s="1"/>
  <c r="D53" i="7"/>
  <c r="J50" i="7"/>
  <c r="F50" i="7" s="1"/>
  <c r="J87" i="7"/>
  <c r="F87" i="7" s="1"/>
  <c r="J7" i="7"/>
  <c r="F7" i="7" s="1"/>
  <c r="I74" i="7"/>
  <c r="K74" i="7" s="1"/>
  <c r="I77" i="7"/>
  <c r="K77" i="7" s="1"/>
  <c r="I13" i="7"/>
  <c r="K13" i="7" s="1"/>
  <c r="J18" i="7"/>
  <c r="F18" i="7" s="1"/>
  <c r="J83" i="7"/>
  <c r="F83" i="7" s="1"/>
  <c r="J16" i="7"/>
  <c r="F16" i="7" s="1"/>
  <c r="I16" i="7"/>
  <c r="D112" i="7"/>
  <c r="I64" i="7"/>
  <c r="K64" i="7" s="1"/>
  <c r="K5" i="7"/>
  <c r="K98" i="7" l="1"/>
  <c r="K107" i="7"/>
  <c r="K38" i="7"/>
  <c r="K41" i="7"/>
  <c r="K105" i="7"/>
  <c r="K103" i="7"/>
  <c r="K39" i="7"/>
  <c r="K44" i="7"/>
  <c r="K104" i="7"/>
  <c r="K97" i="7"/>
  <c r="K42" i="7"/>
  <c r="K33" i="7"/>
  <c r="K43" i="7"/>
  <c r="K45" i="7"/>
  <c r="K34" i="7"/>
  <c r="K96" i="7"/>
  <c r="K37" i="7"/>
  <c r="K99" i="7"/>
  <c r="K40" i="7"/>
  <c r="K102" i="7"/>
  <c r="K36" i="7"/>
  <c r="K12" i="7"/>
  <c r="K91" i="7"/>
  <c r="K51" i="7"/>
  <c r="K90" i="7"/>
  <c r="K21" i="7"/>
  <c r="K14" i="7"/>
  <c r="K92" i="7"/>
  <c r="K66" i="7"/>
  <c r="K25" i="7"/>
  <c r="K8" i="7"/>
  <c r="K67" i="7"/>
  <c r="K26" i="7"/>
  <c r="K79" i="7"/>
  <c r="K78" i="7"/>
  <c r="K86" i="7"/>
  <c r="K65" i="7"/>
  <c r="K95" i="7"/>
  <c r="K20" i="7"/>
  <c r="K68" i="7"/>
  <c r="K10" i="7"/>
  <c r="K49" i="7"/>
  <c r="K6" i="7"/>
  <c r="K18" i="7"/>
  <c r="K62" i="7"/>
  <c r="K15" i="7"/>
  <c r="K80" i="7"/>
  <c r="K94" i="7"/>
  <c r="K82" i="7"/>
  <c r="K81" i="7"/>
  <c r="K30" i="7"/>
  <c r="K87" i="7"/>
  <c r="K28" i="7"/>
  <c r="K29" i="7"/>
  <c r="K32" i="7"/>
  <c r="K31" i="7"/>
  <c r="K83" i="7"/>
  <c r="K50" i="7"/>
  <c r="D55" i="7"/>
  <c r="D111" i="7" s="1"/>
  <c r="D113" i="7" s="1"/>
  <c r="K7" i="7"/>
  <c r="K16" i="7"/>
  <c r="D3" i="9"/>
  <c r="E3" i="9" s="1"/>
</calcChain>
</file>

<file path=xl/sharedStrings.xml><?xml version="1.0" encoding="utf-8"?>
<sst xmlns="http://schemas.openxmlformats.org/spreadsheetml/2006/main" count="537" uniqueCount="156">
  <si>
    <t>Anmerkungen</t>
  </si>
  <si>
    <t>AUSGABEN</t>
  </si>
  <si>
    <t>EUR</t>
  </si>
  <si>
    <t>SACHKOSTEN</t>
  </si>
  <si>
    <t>Miete inkl. Betriebskosten</t>
  </si>
  <si>
    <t>Gas/Strom/Heizung</t>
  </si>
  <si>
    <t>Büromaterial</t>
  </si>
  <si>
    <t>Reparaturen, Instandhaltung</t>
  </si>
  <si>
    <t>Weiterbildung</t>
  </si>
  <si>
    <t>Portokosten</t>
  </si>
  <si>
    <t>Fahrt- und Reisekosten</t>
  </si>
  <si>
    <t>Beiträge, Gebühren</t>
  </si>
  <si>
    <t>Sachkosten gesamt</t>
  </si>
  <si>
    <t>Freie Dienstverträge (inkl. DGB)</t>
  </si>
  <si>
    <t>Personalkosten gesamt</t>
  </si>
  <si>
    <t>GESAMTKOSTEN (Sach- und Personalkosten)</t>
  </si>
  <si>
    <t>EINNAHMEN</t>
  </si>
  <si>
    <t>MA 13</t>
  </si>
  <si>
    <t>GESAMTEINNAHMEN</t>
  </si>
  <si>
    <t>Gesamtausgaben</t>
  </si>
  <si>
    <t>Gesamteinnahmen</t>
  </si>
  <si>
    <t>Differenz</t>
  </si>
  <si>
    <t>Zusätzliche, nicht angeführte Einnahmen- und Ausgabenpositionen können bei Bedarf ergänzt werden.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</si>
  <si>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</si>
  <si>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</si>
  <si>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</si>
  <si>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</si>
  <si>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</si>
  <si>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</si>
  <si>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</si>
  <si>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</si>
  <si>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</si>
  <si>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</si>
  <si>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</si>
  <si>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</si>
  <si>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</si>
  <si>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</si>
  <si>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</si>
  <si>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</si>
  <si>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</si>
  <si>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</si>
  <si>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</si>
  <si>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</si>
  <si>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</si>
  <si>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</si>
  <si>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</si>
  <si>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</si>
  <si>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</si>
  <si>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A28</t>
  </si>
  <si>
    <t>A29</t>
  </si>
  <si>
    <t>A30</t>
  </si>
  <si>
    <t>A31</t>
  </si>
  <si>
    <t>E2</t>
  </si>
  <si>
    <t>E3</t>
  </si>
  <si>
    <t>E4</t>
  </si>
  <si>
    <t>E5</t>
  </si>
  <si>
    <t>E6</t>
  </si>
  <si>
    <t>E7</t>
  </si>
  <si>
    <t>E8</t>
  </si>
  <si>
    <t>E9</t>
  </si>
  <si>
    <t>E10</t>
  </si>
  <si>
    <t>E11</t>
  </si>
  <si>
    <t>E12</t>
  </si>
  <si>
    <t>E13</t>
  </si>
  <si>
    <t>E14</t>
  </si>
  <si>
    <t>E15</t>
  </si>
  <si>
    <t>E16</t>
  </si>
  <si>
    <t>E17</t>
  </si>
  <si>
    <t>E18</t>
  </si>
  <si>
    <t>E19</t>
  </si>
  <si>
    <t>E20</t>
  </si>
  <si>
    <t>E21</t>
  </si>
  <si>
    <t>E22</t>
  </si>
  <si>
    <t>E23</t>
  </si>
  <si>
    <t>E24</t>
  </si>
  <si>
    <t>E25</t>
  </si>
  <si>
    <t>Telefon inkl. Onlinekosten</t>
  </si>
  <si>
    <t>Internet - Server, Provider</t>
  </si>
  <si>
    <t>Versicherungen, Leasingverträge</t>
  </si>
  <si>
    <t>Fachliteratur/Abos</t>
  </si>
  <si>
    <t>Honorare für Werkverträge</t>
  </si>
  <si>
    <t>Angestellte und geringfügig Beschäftigte (inkl. DGB)</t>
  </si>
  <si>
    <t>MA 57</t>
  </si>
  <si>
    <t>MA 17</t>
  </si>
  <si>
    <t>AMS</t>
  </si>
  <si>
    <t>WAFF</t>
  </si>
  <si>
    <t>Wiener Gesundheitsförderung (WiG)</t>
  </si>
  <si>
    <t>Spenden</t>
  </si>
  <si>
    <t>Mitgliedsbeiträge</t>
  </si>
  <si>
    <t>Einkünfte aus Vereinstätigkeit</t>
  </si>
  <si>
    <t>E26</t>
  </si>
  <si>
    <t>E27</t>
  </si>
  <si>
    <t>E28</t>
  </si>
  <si>
    <t>E29</t>
  </si>
  <si>
    <t>E30</t>
  </si>
  <si>
    <t>Erläuterung zum Saldo</t>
  </si>
  <si>
    <t>letzte EAR</t>
  </si>
  <si>
    <t>Abweichungen</t>
  </si>
  <si>
    <t>letzter Plan</t>
  </si>
  <si>
    <t>E31</t>
  </si>
  <si>
    <t>E32</t>
  </si>
  <si>
    <t>Eigenmittel (z.B. Guthaben-Zinsen)</t>
  </si>
  <si>
    <t>andere Einnahmen:</t>
  </si>
  <si>
    <t>Fonds Soziales Wien (FSW)</t>
  </si>
  <si>
    <t>Verbrauchsmaterial</t>
  </si>
  <si>
    <t>Honorare: div. Leistungen für den Verein, z.B. Steuerberatung, Supervision, Anwälte/Anwältinnen etc.</t>
  </si>
  <si>
    <t>Informationsmaterial / Öffentlichkeitsarbeit</t>
  </si>
  <si>
    <t>Kopier-/Druckkosten</t>
  </si>
  <si>
    <t>Abw.</t>
  </si>
  <si>
    <t>in %</t>
  </si>
  <si>
    <t>PLAN</t>
  </si>
  <si>
    <t>EAR</t>
  </si>
  <si>
    <t>V1.1</t>
  </si>
  <si>
    <t>Details</t>
  </si>
  <si>
    <t>Förderung Stadt Wien</t>
  </si>
  <si>
    <t>Bundesförderung</t>
  </si>
  <si>
    <t>Frauensektion</t>
  </si>
  <si>
    <t>Justiz</t>
  </si>
  <si>
    <t>Familiensektion</t>
  </si>
  <si>
    <t>EU-Förderung</t>
  </si>
  <si>
    <t>E33</t>
  </si>
  <si>
    <t>E34</t>
  </si>
  <si>
    <t>E35</t>
  </si>
  <si>
    <t>A26</t>
  </si>
  <si>
    <t>erstellt am:</t>
  </si>
  <si>
    <t>A27</t>
  </si>
  <si>
    <t>A32</t>
  </si>
  <si>
    <t>A33</t>
  </si>
  <si>
    <t>bitte einzeln auflisten</t>
  </si>
  <si>
    <t>A34</t>
  </si>
  <si>
    <t>A35</t>
  </si>
  <si>
    <t>A36</t>
  </si>
  <si>
    <t>E36</t>
  </si>
  <si>
    <t>E37</t>
  </si>
  <si>
    <t>E38</t>
  </si>
  <si>
    <t>E39</t>
  </si>
  <si>
    <t>E40</t>
  </si>
  <si>
    <t>E41</t>
  </si>
  <si>
    <t>PERSONAL</t>
  </si>
  <si>
    <t>A37</t>
  </si>
  <si>
    <t>E42</t>
  </si>
  <si>
    <t>E43</t>
  </si>
  <si>
    <t>E44</t>
  </si>
  <si>
    <t>E45</t>
  </si>
  <si>
    <t>E46</t>
  </si>
  <si>
    <t>A38</t>
  </si>
  <si>
    <t>A39</t>
  </si>
  <si>
    <t>A40</t>
  </si>
  <si>
    <t>A41</t>
  </si>
  <si>
    <t>Status</t>
  </si>
  <si>
    <t>Geringwertige Wirtschaftsgüter</t>
  </si>
  <si>
    <r>
      <rPr>
        <sz val="11"/>
        <rFont val="Arial"/>
        <family val="2"/>
      </rPr>
      <t>Investitionen</t>
    </r>
    <r>
      <rPr>
        <i/>
        <sz val="11"/>
        <rFont val="Arial"/>
        <family val="2"/>
      </rPr>
      <t xml:space="preserve"> (über der Geringwertigkeitsgrenze)</t>
    </r>
  </si>
  <si>
    <t>Investitionen</t>
  </si>
  <si>
    <t>E47</t>
  </si>
  <si>
    <t>E48</t>
  </si>
  <si>
    <t>E49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</si>
</sst>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#,##0_ ;[Red]\-#,##0\ "/>
    <numFmt numFmtId="165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i/>
      <sz val="11"/>
      <name val="Arial"/>
      <family val="2"/>
    </font>
    <font>
      <b/>
      <i/>
      <sz val="11"/>
      <color theme="1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6337778862885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6" fillId="0" borderId="0" xfId="0" applyFont="1" applyFill="1" applyProtection="1"/>
    <xf numFmtId="0" fontId="6" fillId="0" borderId="0" xfId="0" applyFont="1" applyFill="1" applyBorder="1" applyProtection="1"/>
    <xf numFmtId="0" fontId="6" fillId="0" borderId="0" xfId="0" applyFont="1" applyProtection="1"/>
    <xf numFmtId="0" fontId="4" fillId="2" borderId="11" xfId="0" applyFont="1" applyFill="1" applyBorder="1" applyAlignment="1" applyProtection="1">
      <alignment horizontal="left" vertical="center" wrapText="1"/>
    </xf>
    <xf numFmtId="4" fontId="4" fillId="2" borderId="20" xfId="0" applyNumberFormat="1" applyFont="1" applyFill="1" applyBorder="1" applyAlignment="1" applyProtection="1">
      <alignment vertical="top" wrapText="1"/>
    </xf>
    <xf numFmtId="4" fontId="4" fillId="2" borderId="20" xfId="0" applyNumberFormat="1" applyFont="1" applyFill="1" applyBorder="1" applyAlignment="1" applyProtection="1">
      <alignment horizontal="right" vertical="center" wrapText="1"/>
    </xf>
    <xf numFmtId="4" fontId="4" fillId="2" borderId="3" xfId="1" applyNumberFormat="1" applyFont="1" applyFill="1" applyBorder="1" applyAlignment="1" applyProtection="1">
      <alignment horizontal="right" vertical="top" wrapText="1"/>
    </xf>
    <xf numFmtId="4" fontId="2" fillId="2" borderId="3" xfId="1" applyNumberFormat="1" applyFont="1" applyFill="1" applyBorder="1" applyAlignment="1" applyProtection="1">
      <alignment horizontal="right" vertical="top" wrapText="1"/>
    </xf>
    <xf numFmtId="4" fontId="5" fillId="0" borderId="3" xfId="1" applyNumberFormat="1" applyFont="1" applyFill="1" applyBorder="1" applyAlignment="1" applyProtection="1">
      <alignment horizontal="right" vertical="top" wrapText="1"/>
      <protection locked="0"/>
    </xf>
    <xf numFmtId="4" fontId="9" fillId="0" borderId="1" xfId="0" applyNumberFormat="1" applyFont="1" applyFill="1" applyBorder="1" applyAlignment="1" applyProtection="1">
      <alignment vertical="top" wrapText="1"/>
      <protection locked="0"/>
    </xf>
    <xf numFmtId="4" fontId="4" fillId="2" borderId="27" xfId="0" applyNumberFormat="1" applyFont="1" applyFill="1" applyBorder="1" applyAlignment="1" applyProtection="1">
      <alignment vertical="top" wrapText="1"/>
    </xf>
    <xf numFmtId="4" fontId="2" fillId="2" borderId="28" xfId="1" applyNumberFormat="1" applyFont="1" applyFill="1" applyBorder="1" applyAlignment="1" applyProtection="1">
      <alignment vertical="top" wrapText="1"/>
    </xf>
    <xf numFmtId="4" fontId="4" fillId="2" borderId="1" xfId="0" applyNumberFormat="1" applyFont="1" applyFill="1" applyBorder="1" applyAlignment="1" applyProtection="1">
      <alignment vertical="top" wrapText="1"/>
    </xf>
    <xf numFmtId="4" fontId="2" fillId="2" borderId="29" xfId="1" applyNumberFormat="1" applyFont="1" applyFill="1" applyBorder="1" applyAlignment="1" applyProtection="1">
      <alignment horizontal="right" vertical="top" wrapText="1"/>
    </xf>
    <xf numFmtId="4" fontId="10" fillId="2" borderId="23" xfId="0" applyNumberFormat="1" applyFont="1" applyFill="1" applyBorder="1" applyProtection="1"/>
    <xf numFmtId="4" fontId="7" fillId="2" borderId="30" xfId="0" applyNumberFormat="1" applyFont="1" applyFill="1" applyBorder="1" applyAlignment="1" applyProtection="1">
      <alignment horizontal="right" wrapText="1"/>
    </xf>
    <xf numFmtId="0" fontId="5" fillId="3" borderId="7" xfId="0" applyFont="1" applyFill="1" applyBorder="1" applyAlignment="1" applyProtection="1">
      <alignment vertical="top" wrapText="1"/>
    </xf>
    <xf numFmtId="4" fontId="2" fillId="2" borderId="12" xfId="1" applyNumberFormat="1" applyFont="1" applyFill="1" applyBorder="1" applyAlignment="1" applyProtection="1">
      <alignment horizontal="right" vertical="top" wrapText="1"/>
    </xf>
    <xf numFmtId="4" fontId="2" fillId="2" borderId="12" xfId="1" applyNumberFormat="1" applyFont="1" applyFill="1" applyBorder="1" applyAlignment="1" applyProtection="1">
      <alignment horizontal="right" vertical="center" wrapText="1"/>
    </xf>
    <xf numFmtId="3" fontId="2" fillId="2" borderId="21" xfId="1" applyNumberFormat="1" applyFont="1" applyFill="1" applyBorder="1" applyAlignment="1" applyProtection="1">
      <alignment horizontal="right" vertical="top" wrapText="1"/>
    </xf>
    <xf numFmtId="4" fontId="5" fillId="0" borderId="1" xfId="1" applyNumberFormat="1" applyFont="1" applyFill="1" applyBorder="1" applyAlignment="1" applyProtection="1">
      <alignment vertical="top" wrapText="1"/>
      <protection locked="0"/>
    </xf>
    <xf numFmtId="4" fontId="5" fillId="4" borderId="1" xfId="1" applyNumberFormat="1" applyFont="1" applyFill="1" applyBorder="1" applyAlignment="1" applyProtection="1">
      <alignment horizontal="right" vertical="top" wrapText="1"/>
      <protection locked="0"/>
    </xf>
    <xf numFmtId="4" fontId="5" fillId="4" borderId="1" xfId="0" applyNumberFormat="1" applyFont="1" applyFill="1" applyBorder="1" applyAlignment="1" applyProtection="1">
      <alignment vertical="top" wrapText="1"/>
      <protection locked="0"/>
    </xf>
    <xf numFmtId="0" fontId="0" fillId="0" borderId="0" xfId="0"/>
    <xf numFmtId="3" fontId="3" fillId="0" borderId="0" xfId="0" applyNumberFormat="1" applyFont="1" applyFill="1" applyBorder="1" applyProtection="1"/>
    <xf numFmtId="3" fontId="3" fillId="0" borderId="0" xfId="0" applyNumberFormat="1" applyFont="1" applyFill="1" applyProtection="1"/>
    <xf numFmtId="0" fontId="1" fillId="0" borderId="0" xfId="0" applyFont="1" applyFill="1" applyProtection="1"/>
    <xf numFmtId="0" fontId="4" fillId="2" borderId="1" xfId="0" applyFont="1" applyFill="1" applyBorder="1" applyAlignment="1" applyProtection="1">
      <alignment vertical="top" wrapText="1"/>
    </xf>
    <xf numFmtId="3" fontId="2" fillId="2" borderId="3" xfId="1" applyNumberFormat="1" applyFont="1" applyFill="1" applyBorder="1" applyAlignment="1" applyProtection="1">
      <alignment horizontal="right" vertical="top" wrapText="1"/>
    </xf>
    <xf numFmtId="0" fontId="5" fillId="3" borderId="6" xfId="0" applyFont="1" applyFill="1" applyBorder="1" applyAlignment="1" applyProtection="1">
      <alignment vertical="top" wrapText="1"/>
    </xf>
    <xf numFmtId="3" fontId="5" fillId="3" borderId="7" xfId="1" applyNumberFormat="1" applyFont="1" applyFill="1" applyBorder="1" applyAlignment="1" applyProtection="1">
      <alignment horizontal="right" vertical="top" wrapText="1"/>
    </xf>
    <xf numFmtId="43" fontId="3" fillId="0" borderId="0" xfId="1" applyFont="1" applyFill="1"/>
    <xf numFmtId="0" fontId="1" fillId="0" borderId="0" xfId="0" applyFont="1" applyFill="1"/>
    <xf numFmtId="0" fontId="5" fillId="0" borderId="0" xfId="0" applyFont="1" applyFill="1" applyBorder="1" applyAlignment="1" applyProtection="1">
      <alignment vertical="top" wrapText="1"/>
    </xf>
    <xf numFmtId="0" fontId="4" fillId="2" borderId="11" xfId="0" applyFont="1" applyFill="1" applyBorder="1" applyAlignment="1" applyProtection="1">
      <alignment vertical="top" wrapText="1"/>
    </xf>
    <xf numFmtId="0" fontId="2" fillId="0" borderId="0" xfId="0" applyFont="1" applyFill="1" applyBorder="1" applyAlignment="1" applyProtection="1">
      <alignment vertical="top" wrapText="1"/>
    </xf>
    <xf numFmtId="3" fontId="5" fillId="0" borderId="0" xfId="1" applyNumberFormat="1" applyFont="1" applyFill="1" applyBorder="1" applyAlignment="1" applyProtection="1">
      <alignment horizontal="right" vertical="top" wrapText="1"/>
    </xf>
    <xf numFmtId="43" fontId="5" fillId="0" borderId="0" xfId="1" applyFont="1" applyFill="1" applyBorder="1" applyAlignment="1" applyProtection="1">
      <alignment horizontal="center" vertical="top" wrapText="1"/>
    </xf>
    <xf numFmtId="0" fontId="1" fillId="0" borderId="0" xfId="0" applyFont="1" applyFill="1" applyBorder="1" applyProtection="1"/>
    <xf numFmtId="0" fontId="1" fillId="0" borderId="0" xfId="0" applyFont="1" applyProtection="1"/>
    <xf numFmtId="0" fontId="1" fillId="0" borderId="0" xfId="0" applyFont="1"/>
    <xf numFmtId="0" fontId="3" fillId="0" borderId="0" xfId="0" applyFont="1" applyFill="1" applyProtection="1"/>
    <xf numFmtId="0" fontId="4" fillId="4" borderId="2" xfId="0" applyFont="1" applyFill="1" applyBorder="1" applyAlignment="1" applyProtection="1">
      <alignment vertical="top" wrapText="1"/>
    </xf>
    <xf numFmtId="0" fontId="4" fillId="2" borderId="2" xfId="0" applyFont="1" applyFill="1" applyBorder="1" applyAlignment="1" applyProtection="1">
      <alignment vertical="top" wrapText="1"/>
    </xf>
    <xf numFmtId="49" fontId="5" fillId="2" borderId="11" xfId="1" applyNumberFormat="1" applyFont="1" applyFill="1" applyBorder="1" applyAlignment="1" applyProtection="1">
      <alignment vertical="top" wrapText="1"/>
    </xf>
    <xf numFmtId="0" fontId="4" fillId="2" borderId="4" xfId="0" applyFont="1" applyFill="1" applyBorder="1" applyAlignment="1" applyProtection="1">
      <alignment vertical="top" wrapText="1"/>
    </xf>
    <xf numFmtId="0" fontId="4" fillId="2" borderId="11" xfId="0" applyFont="1" applyFill="1" applyBorder="1" applyAlignment="1" applyProtection="1">
      <alignment horizontal="left" vertical="top" wrapText="1"/>
    </xf>
    <xf numFmtId="0" fontId="5" fillId="0" borderId="10" xfId="0" applyFont="1" applyFill="1" applyBorder="1" applyAlignment="1" applyProtection="1">
      <alignment vertical="top" wrapText="1"/>
      <protection locked="0"/>
    </xf>
    <xf numFmtId="0" fontId="2" fillId="2" borderId="14" xfId="0" applyFont="1" applyFill="1" applyBorder="1" applyAlignment="1" applyProtection="1">
      <alignment vertical="top" wrapText="1"/>
    </xf>
    <xf numFmtId="0" fontId="2" fillId="2" borderId="15" xfId="0" applyFont="1" applyFill="1" applyBorder="1" applyAlignment="1" applyProtection="1">
      <alignment vertical="top" wrapText="1"/>
    </xf>
    <xf numFmtId="0" fontId="7" fillId="2" borderId="16" xfId="0" applyFont="1" applyFill="1" applyBorder="1" applyProtection="1"/>
    <xf numFmtId="49" fontId="5" fillId="2" borderId="24" xfId="1" applyNumberFormat="1" applyFont="1" applyFill="1" applyBorder="1" applyAlignment="1" applyProtection="1">
      <alignment vertical="top" wrapText="1"/>
    </xf>
    <xf numFmtId="49" fontId="5" fillId="2" borderId="25" xfId="1" applyNumberFormat="1" applyFont="1" applyFill="1" applyBorder="1" applyAlignment="1" applyProtection="1">
      <alignment vertical="top" wrapText="1"/>
    </xf>
    <xf numFmtId="49" fontId="6" fillId="2" borderId="26" xfId="0" applyNumberFormat="1" applyFont="1" applyFill="1" applyBorder="1" applyAlignment="1" applyProtection="1"/>
    <xf numFmtId="43" fontId="4" fillId="4" borderId="1" xfId="1" applyFont="1" applyFill="1" applyBorder="1" applyAlignment="1" applyProtection="1">
      <alignment vertical="center" wrapText="1"/>
    </xf>
    <xf numFmtId="43" fontId="4" fillId="4" borderId="2" xfId="1" applyFont="1" applyFill="1" applyBorder="1" applyAlignment="1" applyProtection="1">
      <alignment vertical="center" wrapText="1"/>
    </xf>
    <xf numFmtId="4" fontId="5" fillId="0" borderId="1" xfId="1" applyNumberFormat="1" applyFont="1" applyFill="1" applyBorder="1" applyAlignment="1" applyProtection="1">
      <alignment horizontal="right" vertical="top" wrapText="1"/>
      <protection locked="0"/>
    </xf>
    <xf numFmtId="0" fontId="5" fillId="0" borderId="4" xfId="0" applyFont="1" applyFill="1" applyBorder="1" applyAlignment="1" applyProtection="1">
      <alignment vertical="top" wrapText="1"/>
      <protection locked="0"/>
    </xf>
    <xf numFmtId="0" fontId="5" fillId="4" borderId="4" xfId="0" applyFont="1" applyFill="1" applyBorder="1" applyAlignment="1" applyProtection="1">
      <alignment vertical="top" wrapText="1"/>
    </xf>
    <xf numFmtId="0" fontId="5" fillId="4" borderId="1" xfId="0" applyFont="1" applyFill="1" applyBorder="1" applyAlignment="1" applyProtection="1">
      <alignment vertical="top" wrapText="1"/>
    </xf>
    <xf numFmtId="0" fontId="5" fillId="0" borderId="1" xfId="0" applyFont="1" applyFill="1" applyBorder="1" applyAlignment="1" applyProtection="1">
      <alignment vertical="top" wrapText="1"/>
      <protection locked="0"/>
    </xf>
    <xf numFmtId="3" fontId="2" fillId="2" borderId="31" xfId="1" applyNumberFormat="1" applyFont="1" applyFill="1" applyBorder="1" applyAlignment="1" applyProtection="1">
      <alignment horizontal="right" wrapText="1"/>
    </xf>
    <xf numFmtId="3" fontId="5" fillId="2" borderId="32" xfId="1" applyNumberFormat="1" applyFont="1" applyFill="1" applyBorder="1" applyAlignment="1" applyProtection="1">
      <alignment horizontal="right" vertical="top" wrapText="1"/>
    </xf>
    <xf numFmtId="3" fontId="5" fillId="2" borderId="5" xfId="1" applyNumberFormat="1" applyFont="1" applyFill="1" applyBorder="1" applyAlignment="1" applyProtection="1">
      <alignment horizontal="right" vertical="top" wrapText="1"/>
    </xf>
    <xf numFmtId="164" fontId="6" fillId="2" borderId="33" xfId="0" applyNumberFormat="1" applyFont="1" applyFill="1" applyBorder="1" applyAlignment="1" applyProtection="1">
      <alignment horizontal="right" wrapText="1"/>
    </xf>
    <xf numFmtId="0" fontId="5" fillId="4" borderId="3" xfId="0" applyFont="1" applyFill="1" applyBorder="1" applyAlignment="1" applyProtection="1">
      <alignment vertical="top" wrapText="1"/>
    </xf>
    <xf numFmtId="0" fontId="5" fillId="0" borderId="3" xfId="0" applyFont="1" applyFill="1" applyBorder="1" applyAlignment="1" applyProtection="1">
      <alignment vertical="top" wrapText="1"/>
      <protection locked="0"/>
    </xf>
    <xf numFmtId="0" fontId="4" fillId="2" borderId="3" xfId="0" applyFont="1" applyFill="1" applyBorder="1" applyAlignment="1" applyProtection="1">
      <alignment vertical="top" wrapText="1"/>
    </xf>
    <xf numFmtId="0" fontId="4" fillId="2" borderId="20" xfId="0" applyFont="1" applyFill="1" applyBorder="1" applyAlignment="1" applyProtection="1">
      <alignment horizontal="left" vertical="top" wrapText="1"/>
    </xf>
    <xf numFmtId="0" fontId="4" fillId="2" borderId="20" xfId="0" applyFont="1" applyFill="1" applyBorder="1" applyAlignment="1" applyProtection="1">
      <alignment vertical="top" wrapText="1"/>
    </xf>
    <xf numFmtId="0" fontId="2" fillId="2" borderId="34" xfId="0" applyFont="1" applyFill="1" applyBorder="1" applyAlignment="1" applyProtection="1">
      <alignment vertical="top" wrapText="1"/>
    </xf>
    <xf numFmtId="0" fontId="2" fillId="2" borderId="3" xfId="0" applyFont="1" applyFill="1" applyBorder="1" applyAlignment="1" applyProtection="1">
      <alignment vertical="top" wrapText="1"/>
    </xf>
    <xf numFmtId="0" fontId="7" fillId="2" borderId="35" xfId="0" applyFont="1" applyFill="1" applyBorder="1" applyProtection="1"/>
    <xf numFmtId="0" fontId="5" fillId="0" borderId="23" xfId="0" applyFont="1" applyFill="1" applyBorder="1" applyAlignment="1" applyProtection="1">
      <alignment vertical="top" wrapText="1"/>
      <protection locked="0"/>
    </xf>
    <xf numFmtId="0" fontId="4" fillId="2" borderId="20" xfId="0" applyFont="1" applyFill="1" applyBorder="1" applyAlignment="1" applyProtection="1">
      <alignment horizontal="left" vertical="center" wrapText="1"/>
    </xf>
    <xf numFmtId="4" fontId="5" fillId="0" borderId="4" xfId="1" applyNumberFormat="1" applyFont="1" applyFill="1" applyBorder="1" applyAlignment="1" applyProtection="1">
      <alignment horizontal="right" vertical="top" wrapText="1"/>
      <protection locked="0"/>
    </xf>
    <xf numFmtId="4" fontId="5" fillId="0" borderId="23" xfId="1" applyNumberFormat="1" applyFont="1" applyFill="1" applyBorder="1" applyAlignment="1" applyProtection="1">
      <alignment horizontal="right" vertical="top" wrapText="1"/>
      <protection locked="0"/>
    </xf>
    <xf numFmtId="4" fontId="5" fillId="3" borderId="7" xfId="1" applyNumberFormat="1" applyFont="1" applyFill="1" applyBorder="1" applyAlignment="1" applyProtection="1">
      <alignment horizontal="right" vertical="top" wrapText="1"/>
    </xf>
    <xf numFmtId="4" fontId="2" fillId="2" borderId="12" xfId="1" applyNumberFormat="1" applyFont="1" applyFill="1" applyBorder="1" applyAlignment="1" applyProtection="1">
      <alignment horizontal="right" wrapText="1"/>
    </xf>
    <xf numFmtId="0" fontId="15" fillId="0" borderId="0" xfId="0" applyFont="1" applyProtection="1"/>
    <xf numFmtId="0" fontId="14" fillId="0" borderId="0" xfId="0" applyFont="1" applyProtection="1"/>
    <xf numFmtId="49" fontId="4" fillId="4" borderId="1" xfId="0" applyNumberFormat="1" applyFont="1" applyFill="1" applyBorder="1" applyAlignment="1" applyProtection="1">
      <alignment vertical="top" wrapText="1"/>
    </xf>
    <xf numFmtId="3" fontId="4" fillId="2" borderId="2" xfId="0" applyNumberFormat="1" applyFont="1" applyFill="1" applyBorder="1" applyAlignment="1" applyProtection="1">
      <alignment vertical="top" wrapText="1"/>
    </xf>
    <xf numFmtId="49" fontId="4" fillId="2" borderId="1" xfId="0" applyNumberFormat="1" applyFont="1" applyFill="1" applyBorder="1" applyAlignment="1" applyProtection="1">
      <alignment vertical="top" wrapText="1"/>
    </xf>
    <xf numFmtId="0" fontId="0" fillId="0" borderId="0" xfId="0" applyProtection="1"/>
    <xf numFmtId="0" fontId="9" fillId="4" borderId="4" xfId="0" applyFont="1" applyFill="1" applyBorder="1" applyAlignment="1" applyProtection="1">
      <alignment vertical="top" wrapText="1"/>
    </xf>
    <xf numFmtId="4" fontId="5" fillId="4" borderId="1" xfId="1" applyNumberFormat="1" applyFont="1" applyFill="1" applyBorder="1" applyAlignment="1" applyProtection="1">
      <alignment vertical="top" wrapText="1"/>
    </xf>
    <xf numFmtId="4" fontId="5" fillId="4" borderId="1" xfId="1" applyNumberFormat="1" applyFont="1" applyFill="1" applyBorder="1" applyAlignment="1" applyProtection="1">
      <alignment horizontal="right" vertical="top" wrapText="1"/>
    </xf>
    <xf numFmtId="4" fontId="5" fillId="4" borderId="1" xfId="1" applyNumberFormat="1" applyFont="1" applyFill="1" applyBorder="1" applyAlignment="1" applyProtection="1">
      <alignment horizontal="left" vertical="top" wrapText="1"/>
    </xf>
    <xf numFmtId="0" fontId="4" fillId="2" borderId="6" xfId="0" applyFont="1" applyFill="1" applyBorder="1" applyAlignment="1" applyProtection="1">
      <alignment vertical="top" wrapText="1"/>
    </xf>
    <xf numFmtId="4" fontId="2" fillId="2" borderId="1" xfId="0" applyNumberFormat="1" applyFont="1" applyFill="1" applyBorder="1" applyAlignment="1" applyProtection="1">
      <alignment vertical="top" wrapText="1"/>
    </xf>
    <xf numFmtId="0" fontId="2" fillId="3" borderId="2" xfId="0" applyFont="1" applyFill="1" applyBorder="1" applyAlignment="1" applyProtection="1">
      <alignment vertical="top" wrapText="1"/>
    </xf>
    <xf numFmtId="0" fontId="2" fillId="3" borderId="8" xfId="0" applyFont="1" applyFill="1" applyBorder="1" applyAlignment="1" applyProtection="1">
      <alignment vertical="top" wrapText="1"/>
    </xf>
    <xf numFmtId="3" fontId="5" fillId="3" borderId="8" xfId="1" applyNumberFormat="1" applyFont="1" applyFill="1" applyBorder="1" applyAlignment="1" applyProtection="1">
      <alignment horizontal="right" vertical="top" wrapText="1"/>
    </xf>
    <xf numFmtId="0" fontId="4" fillId="2" borderId="5" xfId="0" applyFont="1" applyFill="1" applyBorder="1" applyAlignment="1" applyProtection="1">
      <alignment vertical="top" wrapText="1"/>
    </xf>
    <xf numFmtId="0" fontId="8" fillId="2" borderId="5" xfId="0" applyFont="1" applyFill="1" applyBorder="1" applyAlignment="1" applyProtection="1">
      <alignment vertical="top" wrapText="1"/>
    </xf>
    <xf numFmtId="0" fontId="5" fillId="5" borderId="0" xfId="0" applyFont="1" applyFill="1" applyProtection="1"/>
    <xf numFmtId="43" fontId="5" fillId="0" borderId="0" xfId="1" applyFont="1" applyFill="1" applyProtection="1"/>
    <xf numFmtId="43" fontId="3" fillId="0" borderId="0" xfId="1" applyFont="1" applyFill="1" applyProtection="1"/>
    <xf numFmtId="43" fontId="3" fillId="0" borderId="0" xfId="1" applyFont="1" applyFill="1" applyBorder="1" applyProtection="1"/>
    <xf numFmtId="4" fontId="5" fillId="4" borderId="1" xfId="0" applyNumberFormat="1" applyFont="1" applyFill="1" applyBorder="1" applyAlignment="1" applyProtection="1">
      <alignment vertical="top" wrapText="1"/>
    </xf>
    <xf numFmtId="3" fontId="5" fillId="6" borderId="1" xfId="1" applyNumberFormat="1" applyFont="1" applyFill="1" applyBorder="1" applyAlignment="1" applyProtection="1">
      <alignment horizontal="right" vertical="top" wrapText="1"/>
    </xf>
    <xf numFmtId="4" fontId="5" fillId="4" borderId="3" xfId="1" applyNumberFormat="1" applyFont="1" applyFill="1" applyBorder="1" applyAlignment="1" applyProtection="1">
      <alignment horizontal="right" vertical="top" wrapText="1"/>
    </xf>
    <xf numFmtId="0" fontId="4" fillId="2" borderId="7" xfId="0" applyFont="1" applyFill="1" applyBorder="1" applyAlignment="1" applyProtection="1">
      <alignment vertical="top" wrapText="1"/>
    </xf>
    <xf numFmtId="4" fontId="2" fillId="2" borderId="7" xfId="1" applyNumberFormat="1" applyFont="1" applyFill="1" applyBorder="1" applyAlignment="1" applyProtection="1">
      <alignment horizontal="right" vertical="top" wrapText="1"/>
    </xf>
    <xf numFmtId="3" fontId="2" fillId="2" borderId="7" xfId="1" applyNumberFormat="1" applyFont="1" applyFill="1" applyBorder="1" applyAlignment="1" applyProtection="1">
      <alignment horizontal="right" vertical="top" wrapText="1"/>
    </xf>
    <xf numFmtId="0" fontId="11" fillId="3" borderId="2" xfId="0" applyFont="1" applyFill="1" applyBorder="1" applyAlignment="1" applyProtection="1">
      <alignment vertical="top" wrapText="1"/>
    </xf>
    <xf numFmtId="0" fontId="11" fillId="3" borderId="5" xfId="0" applyFont="1" applyFill="1" applyBorder="1" applyAlignment="1" applyProtection="1">
      <alignment vertical="top" wrapText="1"/>
    </xf>
    <xf numFmtId="3" fontId="5" fillId="3" borderId="5" xfId="1" applyNumberFormat="1" applyFont="1" applyFill="1" applyBorder="1" applyAlignment="1" applyProtection="1">
      <alignment horizontal="right" vertical="top" wrapText="1"/>
    </xf>
    <xf numFmtId="0" fontId="12" fillId="2" borderId="2" xfId="0" applyFont="1" applyFill="1" applyBorder="1" applyAlignment="1" applyProtection="1">
      <alignment vertical="top" wrapText="1"/>
    </xf>
    <xf numFmtId="0" fontId="12" fillId="2" borderId="5" xfId="0" applyFont="1" applyFill="1" applyBorder="1" applyAlignment="1" applyProtection="1">
      <alignment vertical="top" wrapText="1"/>
    </xf>
    <xf numFmtId="0" fontId="13" fillId="2" borderId="5" xfId="0" applyFont="1" applyFill="1" applyBorder="1" applyAlignment="1" applyProtection="1">
      <alignment vertical="top" wrapText="1"/>
    </xf>
    <xf numFmtId="49" fontId="0" fillId="0" borderId="29" xfId="0" applyNumberFormat="1" applyBorder="1" applyAlignment="1" applyProtection="1">
      <alignment horizontal="left" wrapText="1"/>
      <protection locked="0"/>
    </xf>
    <xf numFmtId="4" fontId="5" fillId="4" borderId="29" xfId="1" applyNumberFormat="1" applyFont="1" applyFill="1" applyBorder="1" applyAlignment="1" applyProtection="1">
      <alignment horizontal="left" vertical="top" wrapText="1"/>
    </xf>
    <xf numFmtId="3" fontId="2" fillId="2" borderId="36" xfId="1" applyNumberFormat="1" applyFont="1" applyFill="1" applyBorder="1" applyAlignment="1" applyProtection="1">
      <alignment horizontal="right" vertical="top" wrapText="1"/>
    </xf>
    <xf numFmtId="3" fontId="5" fillId="3" borderId="37" xfId="1" applyNumberFormat="1" applyFont="1" applyFill="1" applyBorder="1" applyAlignment="1" applyProtection="1">
      <alignment horizontal="right" vertical="top" wrapText="1"/>
    </xf>
    <xf numFmtId="0" fontId="13" fillId="2" borderId="38" xfId="0" applyFont="1" applyFill="1" applyBorder="1" applyAlignment="1" applyProtection="1">
      <alignment vertical="top" wrapText="1"/>
    </xf>
    <xf numFmtId="49" fontId="2" fillId="2" borderId="39" xfId="1" applyNumberFormat="1" applyFont="1" applyFill="1" applyBorder="1" applyAlignment="1" applyProtection="1">
      <alignment horizontal="right" vertical="top" wrapText="1"/>
    </xf>
    <xf numFmtId="3" fontId="5" fillId="3" borderId="40" xfId="1" applyNumberFormat="1" applyFont="1" applyFill="1" applyBorder="1" applyAlignment="1" applyProtection="1">
      <alignment horizontal="right" vertical="top" wrapText="1"/>
    </xf>
    <xf numFmtId="43" fontId="3" fillId="0" borderId="40" xfId="1" applyFont="1" applyFill="1" applyBorder="1" applyProtection="1"/>
    <xf numFmtId="0" fontId="2" fillId="4" borderId="29" xfId="0" applyFont="1" applyFill="1" applyBorder="1" applyAlignment="1" applyProtection="1">
      <alignment vertical="center" wrapText="1"/>
    </xf>
    <xf numFmtId="43" fontId="2" fillId="2" borderId="29" xfId="1" applyFont="1" applyFill="1" applyBorder="1" applyAlignment="1" applyProtection="1">
      <alignment vertical="top" wrapText="1"/>
    </xf>
    <xf numFmtId="49" fontId="0" fillId="0" borderId="41" xfId="0" applyNumberFormat="1" applyBorder="1" applyAlignment="1" applyProtection="1">
      <alignment horizontal="left" wrapText="1"/>
      <protection locked="0"/>
    </xf>
    <xf numFmtId="49" fontId="0" fillId="0" borderId="28" xfId="0" applyNumberFormat="1" applyBorder="1" applyAlignment="1" applyProtection="1">
      <alignment horizontal="left" wrapText="1"/>
      <protection locked="0"/>
    </xf>
    <xf numFmtId="49" fontId="0" fillId="0" borderId="30" xfId="0" applyNumberFormat="1" applyBorder="1" applyAlignment="1" applyProtection="1">
      <alignment horizontal="left" wrapText="1"/>
      <protection locked="0"/>
    </xf>
    <xf numFmtId="49" fontId="0" fillId="0" borderId="36" xfId="0" applyNumberFormat="1" applyBorder="1" applyAlignment="1" applyProtection="1">
      <alignment horizontal="left" wrapText="1"/>
      <protection locked="0"/>
    </xf>
    <xf numFmtId="4" fontId="5" fillId="4" borderId="23" xfId="0" applyNumberFormat="1" applyFont="1" applyFill="1" applyBorder="1" applyAlignment="1" applyProtection="1">
      <alignment vertical="top" wrapText="1"/>
    </xf>
    <xf numFmtId="4" fontId="5" fillId="4" borderId="4" xfId="0" applyNumberFormat="1" applyFont="1" applyFill="1" applyBorder="1" applyAlignment="1" applyProtection="1">
      <alignment vertical="top" wrapText="1"/>
    </xf>
    <xf numFmtId="9" fontId="5" fillId="4" borderId="4" xfId="3" applyFont="1" applyFill="1" applyBorder="1" applyAlignment="1" applyProtection="1">
      <alignment vertical="top" wrapText="1"/>
    </xf>
    <xf numFmtId="9" fontId="5" fillId="4" borderId="27" xfId="3" applyFont="1" applyFill="1" applyBorder="1" applyAlignment="1" applyProtection="1">
      <alignment vertical="top" wrapText="1"/>
    </xf>
    <xf numFmtId="0" fontId="4" fillId="4" borderId="29" xfId="0" applyFont="1" applyFill="1" applyBorder="1" applyAlignment="1" applyProtection="1">
      <alignment vertical="top" wrapText="1"/>
    </xf>
    <xf numFmtId="3" fontId="4" fillId="2" borderId="29" xfId="0" applyNumberFormat="1" applyFont="1" applyFill="1" applyBorder="1" applyAlignment="1" applyProtection="1">
      <alignment vertical="top" wrapText="1"/>
    </xf>
    <xf numFmtId="4" fontId="5" fillId="4" borderId="2" xfId="1" applyNumberFormat="1" applyFont="1" applyFill="1" applyBorder="1" applyAlignment="1" applyProtection="1">
      <alignment vertical="top" wrapText="1"/>
    </xf>
    <xf numFmtId="9" fontId="5" fillId="4" borderId="1" xfId="3" applyFont="1" applyFill="1" applyBorder="1" applyAlignment="1" applyProtection="1">
      <alignment vertical="top" wrapText="1"/>
    </xf>
    <xf numFmtId="49" fontId="0" fillId="0" borderId="1" xfId="0" applyNumberFormat="1" applyBorder="1" applyAlignment="1" applyProtection="1">
      <alignment horizontal="left" wrapText="1"/>
      <protection locked="0"/>
    </xf>
    <xf numFmtId="0" fontId="4" fillId="2" borderId="43" xfId="0" applyFont="1" applyFill="1" applyBorder="1" applyAlignment="1" applyProtection="1">
      <alignment vertical="top" wrapText="1"/>
    </xf>
    <xf numFmtId="0" fontId="4" fillId="2" borderId="44" xfId="0" applyFont="1" applyFill="1" applyBorder="1" applyAlignment="1" applyProtection="1">
      <alignment vertical="top" wrapText="1"/>
    </xf>
    <xf numFmtId="3" fontId="5" fillId="2" borderId="44" xfId="1" applyNumberFormat="1" applyFont="1" applyFill="1" applyBorder="1" applyAlignment="1" applyProtection="1">
      <alignment horizontal="right" vertical="top" wrapText="1"/>
    </xf>
    <xf numFmtId="0" fontId="5" fillId="4" borderId="10" xfId="0" applyFont="1" applyFill="1" applyBorder="1" applyAlignment="1" applyProtection="1">
      <alignment vertical="top" wrapText="1"/>
    </xf>
    <xf numFmtId="0" fontId="5" fillId="0" borderId="6" xfId="0" applyFont="1" applyFill="1" applyBorder="1" applyAlignment="1" applyProtection="1">
      <alignment vertical="top" wrapText="1"/>
      <protection locked="0"/>
    </xf>
    <xf numFmtId="4" fontId="5" fillId="4" borderId="10" xfId="0" applyNumberFormat="1" applyFont="1" applyFill="1" applyBorder="1" applyAlignment="1" applyProtection="1">
      <alignment vertical="top" wrapText="1"/>
    </xf>
    <xf numFmtId="4" fontId="5" fillId="0" borderId="10" xfId="1" applyNumberFormat="1" applyFont="1" applyFill="1" applyBorder="1" applyAlignment="1" applyProtection="1">
      <alignment vertical="top" wrapText="1"/>
      <protection locked="0"/>
    </xf>
    <xf numFmtId="0" fontId="5" fillId="4" borderId="14" xfId="0" applyFont="1" applyFill="1" applyBorder="1" applyAlignment="1" applyProtection="1">
      <alignment vertical="top" wrapText="1"/>
    </xf>
    <xf numFmtId="0" fontId="5" fillId="4" borderId="27" xfId="0" applyFont="1" applyFill="1" applyBorder="1" applyAlignment="1" applyProtection="1">
      <alignment vertical="top" wrapText="1"/>
    </xf>
    <xf numFmtId="4" fontId="5" fillId="4" borderId="27" xfId="0" applyNumberFormat="1" applyFont="1" applyFill="1" applyBorder="1" applyAlignment="1" applyProtection="1">
      <alignment vertical="top" wrapText="1"/>
    </xf>
    <xf numFmtId="4" fontId="5" fillId="0" borderId="27" xfId="1" applyNumberFormat="1" applyFont="1" applyFill="1" applyBorder="1" applyAlignment="1" applyProtection="1">
      <alignment horizontal="right" vertical="top" wrapText="1"/>
      <protection locked="0"/>
    </xf>
    <xf numFmtId="0" fontId="5" fillId="4" borderId="15" xfId="0" applyFont="1" applyFill="1" applyBorder="1" applyAlignment="1" applyProtection="1">
      <alignment vertical="top" wrapText="1"/>
    </xf>
    <xf numFmtId="0" fontId="5" fillId="4" borderId="16" xfId="0" applyFont="1" applyFill="1" applyBorder="1" applyAlignment="1" applyProtection="1">
      <alignment vertical="top" wrapText="1"/>
    </xf>
    <xf numFmtId="0" fontId="5" fillId="0" borderId="42" xfId="0" applyFont="1" applyFill="1" applyBorder="1" applyAlignment="1" applyProtection="1">
      <alignment vertical="top" wrapText="1"/>
      <protection locked="0"/>
    </xf>
    <xf numFmtId="9" fontId="5" fillId="4" borderId="10" xfId="3" applyFont="1" applyFill="1" applyBorder="1" applyAlignment="1" applyProtection="1">
      <alignment vertical="top" wrapText="1"/>
    </xf>
    <xf numFmtId="4" fontId="5" fillId="4" borderId="4" xfId="1" applyNumberFormat="1" applyFont="1" applyFill="1" applyBorder="1" applyAlignment="1" applyProtection="1">
      <alignment vertical="top" wrapText="1"/>
    </xf>
    <xf numFmtId="0" fontId="5" fillId="4" borderId="45" xfId="0" applyFont="1" applyFill="1" applyBorder="1" applyAlignment="1" applyProtection="1">
      <alignment vertical="top" wrapText="1"/>
    </xf>
    <xf numFmtId="4" fontId="5" fillId="4" borderId="23" xfId="1" applyNumberFormat="1" applyFont="1" applyFill="1" applyBorder="1" applyAlignment="1" applyProtection="1">
      <alignment vertical="top" wrapText="1"/>
    </xf>
    <xf numFmtId="9" fontId="5" fillId="4" borderId="23" xfId="3" applyFont="1" applyFill="1" applyBorder="1" applyAlignment="1" applyProtection="1">
      <alignment vertical="top" wrapText="1"/>
    </xf>
    <xf numFmtId="0" fontId="4" fillId="2" borderId="47" xfId="0" applyFont="1" applyFill="1" applyBorder="1" applyAlignment="1" applyProtection="1">
      <alignment vertical="top" wrapText="1"/>
    </xf>
    <xf numFmtId="43" fontId="2" fillId="2" borderId="28" xfId="1" applyFont="1" applyFill="1" applyBorder="1" applyAlignment="1" applyProtection="1">
      <alignment vertical="top" wrapText="1"/>
    </xf>
    <xf numFmtId="0" fontId="5" fillId="4" borderId="48" xfId="0" applyFont="1" applyFill="1" applyBorder="1" applyAlignment="1" applyProtection="1">
      <alignment vertical="top" wrapText="1"/>
    </xf>
    <xf numFmtId="0" fontId="9" fillId="4" borderId="45" xfId="0" applyFont="1" applyFill="1" applyBorder="1" applyAlignment="1" applyProtection="1">
      <alignment vertical="top" wrapText="1"/>
    </xf>
    <xf numFmtId="0" fontId="5" fillId="0" borderId="45" xfId="0" applyFont="1" applyFill="1" applyBorder="1" applyAlignment="1" applyProtection="1">
      <alignment vertical="top" wrapText="1"/>
      <protection locked="0"/>
    </xf>
    <xf numFmtId="49" fontId="5" fillId="2" borderId="49" xfId="1" applyNumberFormat="1" applyFont="1" applyFill="1" applyBorder="1" applyAlignment="1" applyProtection="1">
      <alignment vertical="top" wrapText="1"/>
    </xf>
    <xf numFmtId="43" fontId="3" fillId="0" borderId="50" xfId="1" applyFont="1" applyFill="1" applyBorder="1" applyProtection="1"/>
    <xf numFmtId="43" fontId="4" fillId="4" borderId="11" xfId="1" applyFont="1" applyFill="1" applyBorder="1" applyAlignment="1" applyProtection="1">
      <alignment vertical="center" wrapText="1"/>
    </xf>
    <xf numFmtId="43" fontId="4" fillId="4" borderId="31" xfId="1" applyFont="1" applyFill="1" applyBorder="1" applyAlignment="1" applyProtection="1">
      <alignment vertical="center" wrapText="1"/>
    </xf>
    <xf numFmtId="0" fontId="2" fillId="4" borderId="21" xfId="0" applyFont="1" applyFill="1" applyBorder="1" applyAlignment="1" applyProtection="1">
      <alignment vertical="center" wrapText="1"/>
    </xf>
    <xf numFmtId="4" fontId="9" fillId="0" borderId="27" xfId="0" applyNumberFormat="1" applyFont="1" applyFill="1" applyBorder="1" applyAlignment="1" applyProtection="1">
      <alignment vertical="top" wrapText="1"/>
      <protection locked="0"/>
    </xf>
    <xf numFmtId="0" fontId="4" fillId="4" borderId="2" xfId="0" applyFont="1" applyFill="1" applyBorder="1" applyAlignment="1" applyProtection="1">
      <alignment horizontal="left" vertical="top" wrapText="1"/>
    </xf>
    <xf numFmtId="0" fontId="4" fillId="4" borderId="4" xfId="0" applyFont="1" applyFill="1" applyBorder="1" applyAlignment="1" applyProtection="1">
      <alignment vertical="top" wrapText="1"/>
    </xf>
    <xf numFmtId="0" fontId="5" fillId="4" borderId="51" xfId="0" applyFont="1" applyFill="1" applyBorder="1" applyAlignment="1" applyProtection="1">
      <alignment vertical="top" wrapText="1"/>
    </xf>
    <xf numFmtId="4" fontId="5" fillId="0" borderId="10" xfId="1" applyNumberFormat="1" applyFont="1" applyFill="1" applyBorder="1" applyAlignment="1" applyProtection="1">
      <alignment horizontal="right" vertical="top" wrapText="1"/>
      <protection locked="0"/>
    </xf>
    <xf numFmtId="0" fontId="5" fillId="4" borderId="6" xfId="0" applyFont="1" applyFill="1" applyBorder="1" applyAlignment="1" applyProtection="1">
      <alignment vertical="top" wrapText="1"/>
    </xf>
    <xf numFmtId="0" fontId="4" fillId="4" borderId="1" xfId="0" applyFont="1" applyFill="1" applyBorder="1" applyAlignment="1" applyProtection="1">
      <alignment vertical="top" wrapText="1"/>
    </xf>
    <xf numFmtId="4" fontId="2" fillId="2" borderId="42" xfId="1" applyNumberFormat="1" applyFont="1" applyFill="1" applyBorder="1" applyAlignment="1" applyProtection="1">
      <alignment horizontal="right" vertical="top" wrapText="1"/>
    </xf>
    <xf numFmtId="4" fontId="2" fillId="0" borderId="0" xfId="1" applyNumberFormat="1" applyFont="1" applyFill="1" applyBorder="1" applyAlignment="1" applyProtection="1">
      <alignment horizontal="right" vertical="top" wrapText="1"/>
    </xf>
    <xf numFmtId="4" fontId="2" fillId="2" borderId="27" xfId="1" applyNumberFormat="1" applyFont="1" applyFill="1" applyBorder="1" applyAlignment="1" applyProtection="1">
      <alignment horizontal="right" vertical="top" wrapText="1"/>
    </xf>
    <xf numFmtId="4" fontId="2" fillId="2" borderId="1" xfId="1" applyNumberFormat="1" applyFont="1" applyFill="1" applyBorder="1" applyAlignment="1" applyProtection="1">
      <alignment horizontal="right" vertical="top" wrapText="1"/>
    </xf>
    <xf numFmtId="4" fontId="7" fillId="2" borderId="23" xfId="0" applyNumberFormat="1" applyFont="1" applyFill="1" applyBorder="1" applyAlignment="1" applyProtection="1">
      <alignment horizontal="right" wrapText="1"/>
    </xf>
    <xf numFmtId="4" fontId="4" fillId="0" borderId="0" xfId="1" applyNumberFormat="1" applyFont="1" applyFill="1" applyBorder="1" applyAlignment="1" applyProtection="1">
      <alignment horizontal="right" vertical="top" wrapText="1"/>
    </xf>
    <xf numFmtId="4" fontId="5" fillId="4" borderId="10" xfId="1" applyNumberFormat="1" applyFont="1" applyFill="1" applyBorder="1" applyAlignment="1" applyProtection="1">
      <alignment vertical="top" wrapText="1"/>
    </xf>
    <xf numFmtId="0" fontId="5" fillId="0" borderId="27" xfId="0" applyFont="1" applyFill="1" applyBorder="1" applyAlignment="1" applyProtection="1">
      <alignment vertical="top" wrapText="1"/>
      <protection locked="0"/>
    </xf>
    <xf numFmtId="4" fontId="5" fillId="4" borderId="27" xfId="1" applyNumberFormat="1" applyFont="1" applyFill="1" applyBorder="1" applyAlignment="1" applyProtection="1">
      <alignment vertical="top" wrapText="1"/>
    </xf>
    <xf numFmtId="49" fontId="0" fillId="0" borderId="2" xfId="0" applyNumberFormat="1" applyBorder="1" applyAlignment="1" applyProtection="1">
      <alignment horizontal="left" wrapText="1"/>
      <protection locked="0"/>
    </xf>
    <xf numFmtId="49" fontId="0" fillId="0" borderId="9" xfId="0" applyNumberFormat="1" applyBorder="1" applyAlignment="1" applyProtection="1">
      <alignment horizontal="left" wrapText="1"/>
      <protection locked="0"/>
    </xf>
    <xf numFmtId="49" fontId="0" fillId="0" borderId="47" xfId="0" applyNumberFormat="1" applyBorder="1" applyAlignment="1" applyProtection="1">
      <alignment horizontal="left" wrapText="1"/>
      <protection locked="0"/>
    </xf>
    <xf numFmtId="49" fontId="0" fillId="0" borderId="52" xfId="0" applyNumberFormat="1" applyBorder="1" applyAlignment="1" applyProtection="1">
      <alignment horizontal="left" wrapText="1"/>
      <protection locked="0"/>
    </xf>
    <xf numFmtId="49" fontId="0" fillId="0" borderId="19" xfId="0" applyNumberFormat="1" applyBorder="1" applyAlignment="1" applyProtection="1">
      <alignment horizontal="left" wrapText="1"/>
      <protection locked="0"/>
    </xf>
    <xf numFmtId="49" fontId="5" fillId="2" borderId="13" xfId="1" applyNumberFormat="1" applyFont="1" applyFill="1" applyBorder="1" applyAlignment="1" applyProtection="1">
      <alignment vertical="top" wrapText="1"/>
    </xf>
    <xf numFmtId="165" fontId="7" fillId="0" borderId="22" xfId="0" applyNumberFormat="1" applyFont="1" applyFill="1" applyBorder="1" applyAlignment="1" applyProtection="1">
      <alignment horizontal="center"/>
      <protection locked="0"/>
    </xf>
    <xf numFmtId="0" fontId="7" fillId="0" borderId="22" xfId="0" applyFont="1" applyFill="1" applyBorder="1" applyAlignment="1" applyProtection="1">
      <alignment horizontal="center"/>
      <protection locked="0"/>
    </xf>
    <xf numFmtId="165" fontId="7" fillId="0" borderId="22" xfId="0" applyNumberFormat="1" applyFont="1" applyFill="1" applyBorder="1" applyAlignment="1" applyProtection="1">
      <alignment horizontal="center" vertical="center"/>
      <protection locked="0"/>
    </xf>
    <xf numFmtId="0" fontId="7" fillId="0" borderId="22" xfId="0" applyFont="1" applyFill="1" applyBorder="1" applyAlignment="1" applyProtection="1">
      <alignment horizontal="center" vertical="center"/>
      <protection locked="0"/>
    </xf>
    <xf numFmtId="4" fontId="9" fillId="0" borderId="1" xfId="1" applyNumberFormat="1" applyFont="1" applyFill="1" applyBorder="1" applyAlignment="1" applyProtection="1">
      <alignment vertical="top" wrapText="1"/>
      <protection locked="0"/>
    </xf>
    <xf numFmtId="4" fontId="9" fillId="4" borderId="1" xfId="1" applyNumberFormat="1" applyFont="1" applyFill="1" applyBorder="1" applyAlignment="1" applyProtection="1">
      <alignment vertical="top" wrapText="1"/>
    </xf>
    <xf numFmtId="4" fontId="9" fillId="0" borderId="3" xfId="1" applyNumberFormat="1" applyFont="1" applyFill="1" applyBorder="1" applyAlignment="1" applyProtection="1">
      <alignment horizontal="right" vertical="top" wrapText="1"/>
      <protection locked="0"/>
    </xf>
    <xf numFmtId="4" fontId="9" fillId="0" borderId="3" xfId="0" applyNumberFormat="1" applyFont="1" applyFill="1" applyBorder="1" applyAlignment="1" applyProtection="1">
      <alignment vertical="top" wrapText="1"/>
      <protection locked="0"/>
    </xf>
    <xf numFmtId="4" fontId="9" fillId="0" borderId="10" xfId="0" applyNumberFormat="1" applyFont="1" applyFill="1" applyBorder="1" applyAlignment="1" applyProtection="1">
      <alignment vertical="top" wrapText="1"/>
      <protection locked="0"/>
    </xf>
    <xf numFmtId="4" fontId="9" fillId="0" borderId="23" xfId="0" applyNumberFormat="1" applyFont="1" applyFill="1" applyBorder="1" applyAlignment="1" applyProtection="1">
      <alignment vertical="top" wrapText="1"/>
      <protection locked="0"/>
    </xf>
    <xf numFmtId="4" fontId="9" fillId="0" borderId="4" xfId="0" applyNumberFormat="1" applyFont="1" applyFill="1" applyBorder="1" applyAlignment="1" applyProtection="1">
      <alignment vertical="top" wrapText="1"/>
      <protection locked="0"/>
    </xf>
    <xf numFmtId="4" fontId="2" fillId="2" borderId="20" xfId="0" applyNumberFormat="1" applyFont="1" applyFill="1" applyBorder="1" applyAlignment="1" applyProtection="1">
      <alignment vertical="top" wrapText="1"/>
    </xf>
    <xf numFmtId="4" fontId="2" fillId="2" borderId="27" xfId="0" applyNumberFormat="1" applyFont="1" applyFill="1" applyBorder="1" applyAlignment="1" applyProtection="1">
      <alignment vertical="top" wrapText="1"/>
    </xf>
    <xf numFmtId="4" fontId="7" fillId="2" borderId="23" xfId="0" applyNumberFormat="1" applyFont="1" applyFill="1" applyBorder="1" applyProtection="1"/>
    <xf numFmtId="0" fontId="5" fillId="0" borderId="0" xfId="0" applyFont="1" applyAlignment="1" applyProtection="1">
      <alignment horizontal="center" vertical="center"/>
      <protection locked="0"/>
    </xf>
    <xf numFmtId="49" fontId="4" fillId="4" borderId="29" xfId="0" applyNumberFormat="1" applyFont="1" applyFill="1" applyBorder="1" applyAlignment="1" applyProtection="1">
      <alignment vertical="top" wrapText="1"/>
    </xf>
    <xf numFmtId="49" fontId="4" fillId="2" borderId="29" xfId="0" applyNumberFormat="1" applyFont="1" applyFill="1" applyBorder="1" applyAlignment="1" applyProtection="1">
      <alignment vertical="top" wrapText="1"/>
    </xf>
    <xf numFmtId="43" fontId="2" fillId="2" borderId="29" xfId="1" applyFont="1" applyFill="1" applyBorder="1" applyAlignment="1" applyProtection="1">
      <alignment vertical="top" wrapText="1"/>
      <protection locked="0"/>
    </xf>
    <xf numFmtId="0" fontId="6" fillId="0" borderId="25" xfId="0" applyFont="1" applyBorder="1" applyProtection="1">
      <protection locked="0"/>
    </xf>
    <xf numFmtId="0" fontId="6" fillId="0" borderId="26" xfId="0" applyFont="1" applyBorder="1" applyProtection="1">
      <protection locked="0"/>
    </xf>
    <xf numFmtId="0" fontId="6" fillId="0" borderId="53" xfId="0" applyFont="1" applyBorder="1" applyProtection="1">
      <protection locked="0"/>
    </xf>
    <xf numFmtId="4" fontId="5" fillId="4" borderId="29" xfId="1" applyNumberFormat="1" applyFont="1" applyFill="1" applyBorder="1" applyAlignment="1" applyProtection="1">
      <alignment horizontal="left" vertical="top" wrapText="1"/>
      <protection locked="0"/>
    </xf>
    <xf numFmtId="0" fontId="6" fillId="0" borderId="54" xfId="0" applyFont="1" applyBorder="1" applyProtection="1">
      <protection locked="0"/>
    </xf>
    <xf numFmtId="0" fontId="4" fillId="2" borderId="2" xfId="0" applyFont="1" applyFill="1" applyBorder="1" applyAlignment="1" applyProtection="1">
      <alignment horizontal="center" vertical="top" wrapText="1"/>
    </xf>
    <xf numFmtId="0" fontId="4" fillId="2" borderId="22" xfId="0" applyFont="1" applyFill="1" applyBorder="1" applyAlignment="1" applyProtection="1">
      <alignment horizontal="center" vertical="top" wrapText="1"/>
    </xf>
    <xf numFmtId="0" fontId="4" fillId="4" borderId="2" xfId="0" applyFont="1" applyFill="1" applyBorder="1" applyAlignment="1" applyProtection="1">
      <alignment horizontal="center" vertical="top" wrapText="1"/>
    </xf>
    <xf numFmtId="0" fontId="4" fillId="4" borderId="22" xfId="0" applyFont="1" applyFill="1" applyBorder="1" applyAlignment="1" applyProtection="1">
      <alignment horizontal="center" vertical="top" wrapText="1"/>
    </xf>
    <xf numFmtId="0" fontId="2" fillId="0" borderId="2" xfId="0" applyFont="1" applyFill="1" applyBorder="1" applyAlignment="1" applyProtection="1">
      <alignment horizontal="center" vertical="center" wrapText="1"/>
      <protection locked="0"/>
    </xf>
    <xf numFmtId="0" fontId="2" fillId="0" borderId="5" xfId="0" applyFont="1" applyFill="1" applyBorder="1" applyAlignment="1" applyProtection="1">
      <alignment horizontal="center" vertical="center" wrapText="1"/>
      <protection locked="0"/>
    </xf>
    <xf numFmtId="0" fontId="2" fillId="0" borderId="38" xfId="0" applyFont="1" applyFill="1" applyBorder="1" applyAlignment="1" applyProtection="1">
      <alignment horizontal="center" vertical="center" wrapText="1"/>
      <protection locked="0"/>
    </xf>
    <xf numFmtId="0" fontId="2" fillId="0" borderId="22" xfId="0" applyFont="1" applyFill="1" applyBorder="1" applyAlignment="1" applyProtection="1">
      <alignment horizontal="center" vertical="center" wrapText="1"/>
      <protection locked="0"/>
    </xf>
    <xf numFmtId="0" fontId="3" fillId="0" borderId="13" xfId="0" applyFont="1" applyFill="1" applyBorder="1" applyAlignment="1" applyProtection="1">
      <alignment horizontal="left" vertical="top" wrapText="1"/>
      <protection locked="0"/>
    </xf>
    <xf numFmtId="0" fontId="3" fillId="0" borderId="17" xfId="0" applyFont="1" applyFill="1" applyBorder="1" applyAlignment="1" applyProtection="1">
      <alignment horizontal="left" vertical="top" wrapText="1"/>
      <protection locked="0"/>
    </xf>
    <xf numFmtId="0" fontId="3" fillId="0" borderId="18" xfId="0" applyFont="1" applyFill="1" applyBorder="1" applyAlignment="1" applyProtection="1">
      <alignment horizontal="left" vertical="top" wrapText="1"/>
      <protection locked="0"/>
    </xf>
    <xf numFmtId="43" fontId="4" fillId="2" borderId="13" xfId="1" applyFont="1" applyFill="1" applyBorder="1" applyAlignment="1" applyProtection="1">
      <alignment horizontal="left" vertical="top" wrapText="1"/>
    </xf>
    <xf numFmtId="43" fontId="4" fillId="2" borderId="17" xfId="1" applyFont="1" applyFill="1" applyBorder="1" applyAlignment="1" applyProtection="1">
      <alignment horizontal="left" vertical="top" wrapText="1"/>
    </xf>
    <xf numFmtId="43" fontId="4" fillId="2" borderId="18" xfId="1" applyFont="1" applyFill="1" applyBorder="1" applyAlignment="1" applyProtection="1">
      <alignment horizontal="left" vertical="top" wrapText="1"/>
    </xf>
    <xf numFmtId="0" fontId="4" fillId="2" borderId="46" xfId="0" applyFont="1" applyFill="1" applyBorder="1" applyAlignment="1" applyProtection="1">
      <alignment horizontal="center" vertical="top" wrapText="1"/>
    </xf>
    <xf numFmtId="0" fontId="4" fillId="2" borderId="34" xfId="0" applyFont="1" applyFill="1" applyBorder="1" applyAlignment="1" applyProtection="1">
      <alignment horizontal="center" vertical="top" wrapText="1"/>
    </xf>
  </cellXfs>
  <cellStyles count="4">
    <cellStyle name="Komma" xfId="1" builtinId="3"/>
    <cellStyle name="Prozent" xfId="3" builtinId="5"/>
    <cellStyle name="Standard" xfId="0" builtinId="0"/>
    <cellStyle name="Standard 4" xfId="2"/>
  </cellStyles>
  <dxfs count="51"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ont>
        <strike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U120"/>
  <sheetViews>
    <sheetView tabSelected="1" topLeftCell="B1" zoomScaleNormal="100" workbookViewId="0">
      <selection activeCell="D112" sqref="D112"/>
    </sheetView>
  </sheetViews>
  <sheetFormatPr baseColWidth="10" defaultColWidth="11.42578125" defaultRowHeight="15" x14ac:dyDescent="0.25"/>
  <cols>
    <col min="1" max="1" width="6.42578125" style="81" hidden="1" customWidth="1"/>
    <col min="2" max="2" width="37.42578125" style="3" customWidth="1"/>
    <col min="3" max="3" width="28.28515625" style="3" customWidth="1"/>
    <col min="4" max="5" width="19" style="3" customWidth="1"/>
    <col min="6" max="6" width="67.7109375" style="3" customWidth="1"/>
    <col min="7" max="18" width="11.42578125" style="3"/>
    <col min="19" max="21" width="11.42578125" style="24" hidden="1" customWidth="1"/>
    <col min="22" max="16384" width="11.42578125" style="3"/>
  </cols>
  <sheetData>
    <row r="1" spans="1:21" ht="44.25" customHeight="1" x14ac:dyDescent="0.25">
      <c r="A1" s="80" t="s">
        <v>112</v>
      </c>
      <c r="B1" s="214"/>
      <c r="C1" s="215"/>
      <c r="D1" s="215"/>
      <c r="E1" s="215"/>
      <c r="F1" s="216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6"/>
      <c r="S1" s="26"/>
      <c r="T1" s="27"/>
    </row>
    <row r="2" spans="1:21" x14ac:dyDescent="0.25">
      <c r="B2" s="212" t="s">
        <v>1</v>
      </c>
      <c r="C2" s="213"/>
      <c r="D2" s="43" t="s">
        <v>96</v>
      </c>
      <c r="E2" s="43" t="s">
        <v>110</v>
      </c>
      <c r="F2" s="202" t="s">
        <v>0</v>
      </c>
    </row>
    <row r="3" spans="1:21" x14ac:dyDescent="0.25">
      <c r="B3" s="166" t="s">
        <v>124</v>
      </c>
      <c r="C3" s="201"/>
      <c r="D3" s="201"/>
      <c r="E3" s="201"/>
      <c r="F3" s="202"/>
    </row>
    <row r="4" spans="1:21" x14ac:dyDescent="0.25">
      <c r="B4" s="28" t="s">
        <v>3</v>
      </c>
      <c r="C4" s="44" t="s">
        <v>113</v>
      </c>
      <c r="D4" s="44" t="s">
        <v>2</v>
      </c>
      <c r="E4" s="83" t="s">
        <v>2</v>
      </c>
      <c r="F4" s="203" t="s">
        <v>97</v>
      </c>
    </row>
    <row r="5" spans="1:21" x14ac:dyDescent="0.25">
      <c r="A5" s="85" t="s">
        <v>23</v>
      </c>
      <c r="B5" s="59" t="s">
        <v>4</v>
      </c>
      <c r="C5" s="59"/>
      <c r="D5" s="191"/>
      <c r="E5" s="21"/>
      <c r="F5" s="113"/>
      <c r="S5" s="85">
        <f t="shared" ref="S5:S22" si="0">ABS(E5-D5)</f>
        <v>0</v>
      </c>
      <c r="T5" s="85">
        <f t="shared" ref="T5:T22" si="1">IF(E5=0,IF(D5=0,0,1),S5/E5)</f>
        <v>0</v>
      </c>
      <c r="U5" s="85" t="b">
        <f>OR(S5&gt;1000,T5&gt;0.1)</f>
        <v>0</v>
      </c>
    </row>
    <row r="6" spans="1:21" ht="15" customHeight="1" x14ac:dyDescent="0.25">
      <c r="A6" s="85" t="s">
        <v>24</v>
      </c>
      <c r="B6" s="59" t="s">
        <v>5</v>
      </c>
      <c r="C6" s="59"/>
      <c r="D6" s="191"/>
      <c r="E6" s="21"/>
      <c r="F6" s="113"/>
      <c r="S6" s="85">
        <f t="shared" si="0"/>
        <v>0</v>
      </c>
      <c r="T6" s="85">
        <f t="shared" si="1"/>
        <v>0</v>
      </c>
      <c r="U6" s="85" t="b">
        <f t="shared" ref="U6:U21" si="2">OR(S6&gt;1000,T6&gt;0.1)</f>
        <v>0</v>
      </c>
    </row>
    <row r="7" spans="1:21" x14ac:dyDescent="0.25">
      <c r="A7" s="85" t="s">
        <v>25</v>
      </c>
      <c r="B7" s="59" t="s">
        <v>76</v>
      </c>
      <c r="C7" s="59"/>
      <c r="D7" s="191"/>
      <c r="E7" s="21"/>
      <c r="F7" s="113"/>
      <c r="S7" s="85">
        <f t="shared" si="0"/>
        <v>0</v>
      </c>
      <c r="T7" s="85">
        <f t="shared" si="1"/>
        <v>0</v>
      </c>
      <c r="U7" s="85" t="b">
        <f t="shared" si="2"/>
        <v>0</v>
      </c>
    </row>
    <row r="8" spans="1:21" x14ac:dyDescent="0.25">
      <c r="A8" s="85" t="s">
        <v>26</v>
      </c>
      <c r="B8" s="59" t="s">
        <v>77</v>
      </c>
      <c r="C8" s="59"/>
      <c r="D8" s="191"/>
      <c r="E8" s="21"/>
      <c r="F8" s="113"/>
      <c r="S8" s="85">
        <f t="shared" si="0"/>
        <v>0</v>
      </c>
      <c r="T8" s="85">
        <f t="shared" si="1"/>
        <v>0</v>
      </c>
      <c r="U8" s="85" t="b">
        <f t="shared" si="2"/>
        <v>0</v>
      </c>
    </row>
    <row r="9" spans="1:21" x14ac:dyDescent="0.25">
      <c r="A9" s="85" t="s">
        <v>27</v>
      </c>
      <c r="B9" s="59" t="s">
        <v>6</v>
      </c>
      <c r="C9" s="59"/>
      <c r="D9" s="191"/>
      <c r="E9" s="21"/>
      <c r="F9" s="113"/>
      <c r="S9" s="85">
        <f t="shared" si="0"/>
        <v>0</v>
      </c>
      <c r="T9" s="85">
        <f t="shared" si="1"/>
        <v>0</v>
      </c>
      <c r="U9" s="85" t="b">
        <f t="shared" si="2"/>
        <v>0</v>
      </c>
    </row>
    <row r="10" spans="1:21" ht="15" customHeight="1" x14ac:dyDescent="0.25">
      <c r="A10" s="85" t="s">
        <v>28</v>
      </c>
      <c r="B10" s="59" t="s">
        <v>104</v>
      </c>
      <c r="C10" s="59"/>
      <c r="D10" s="191"/>
      <c r="E10" s="21"/>
      <c r="F10" s="113"/>
      <c r="S10" s="85">
        <f t="shared" si="0"/>
        <v>0</v>
      </c>
      <c r="T10" s="85">
        <f t="shared" si="1"/>
        <v>0</v>
      </c>
      <c r="U10" s="85" t="b">
        <f t="shared" si="2"/>
        <v>0</v>
      </c>
    </row>
    <row r="11" spans="1:21" x14ac:dyDescent="0.25">
      <c r="A11" s="85" t="s">
        <v>29</v>
      </c>
      <c r="B11" s="59" t="s">
        <v>9</v>
      </c>
      <c r="C11" s="59"/>
      <c r="D11" s="191"/>
      <c r="E11" s="21"/>
      <c r="F11" s="113"/>
      <c r="S11" s="85">
        <f t="shared" si="0"/>
        <v>0</v>
      </c>
      <c r="T11" s="85">
        <f t="shared" si="1"/>
        <v>0</v>
      </c>
      <c r="U11" s="85" t="b">
        <f t="shared" si="2"/>
        <v>0</v>
      </c>
    </row>
    <row r="12" spans="1:21" x14ac:dyDescent="0.25">
      <c r="A12" s="85" t="s">
        <v>30</v>
      </c>
      <c r="B12" s="59" t="s">
        <v>107</v>
      </c>
      <c r="C12" s="59"/>
      <c r="D12" s="191"/>
      <c r="E12" s="21"/>
      <c r="F12" s="113"/>
      <c r="S12" s="85">
        <f t="shared" si="0"/>
        <v>0</v>
      </c>
      <c r="T12" s="85">
        <f t="shared" si="1"/>
        <v>0</v>
      </c>
      <c r="U12" s="85" t="b">
        <f t="shared" si="2"/>
        <v>0</v>
      </c>
    </row>
    <row r="13" spans="1:21" x14ac:dyDescent="0.25">
      <c r="A13" s="85" t="s">
        <v>31</v>
      </c>
      <c r="B13" s="59" t="s">
        <v>78</v>
      </c>
      <c r="C13" s="59"/>
      <c r="D13" s="191"/>
      <c r="E13" s="21"/>
      <c r="F13" s="113"/>
      <c r="S13" s="85">
        <f t="shared" si="0"/>
        <v>0</v>
      </c>
      <c r="T13" s="85">
        <f t="shared" si="1"/>
        <v>0</v>
      </c>
      <c r="U13" s="85" t="b">
        <f t="shared" si="2"/>
        <v>0</v>
      </c>
    </row>
    <row r="14" spans="1:21" x14ac:dyDescent="0.25">
      <c r="A14" s="85" t="s">
        <v>32</v>
      </c>
      <c r="B14" s="59" t="s">
        <v>7</v>
      </c>
      <c r="C14" s="59"/>
      <c r="D14" s="191"/>
      <c r="E14" s="21"/>
      <c r="F14" s="113"/>
      <c r="S14" s="85">
        <f t="shared" si="0"/>
        <v>0</v>
      </c>
      <c r="T14" s="85">
        <f t="shared" si="1"/>
        <v>0</v>
      </c>
      <c r="U14" s="85" t="b">
        <f t="shared" si="2"/>
        <v>0</v>
      </c>
    </row>
    <row r="15" spans="1:21" ht="28.5" x14ac:dyDescent="0.25">
      <c r="A15" s="85" t="s">
        <v>33</v>
      </c>
      <c r="B15" s="59" t="s">
        <v>106</v>
      </c>
      <c r="C15" s="59"/>
      <c r="D15" s="191"/>
      <c r="E15" s="21"/>
      <c r="F15" s="113"/>
      <c r="S15" s="85">
        <f t="shared" si="0"/>
        <v>0</v>
      </c>
      <c r="T15" s="85">
        <f t="shared" si="1"/>
        <v>0</v>
      </c>
      <c r="U15" s="85" t="b">
        <f t="shared" si="2"/>
        <v>0</v>
      </c>
    </row>
    <row r="16" spans="1:21" x14ac:dyDescent="0.25">
      <c r="A16" s="85" t="s">
        <v>34</v>
      </c>
      <c r="B16" s="59" t="s">
        <v>79</v>
      </c>
      <c r="C16" s="59"/>
      <c r="D16" s="191"/>
      <c r="E16" s="57"/>
      <c r="F16" s="113"/>
      <c r="S16" s="85">
        <f t="shared" si="0"/>
        <v>0</v>
      </c>
      <c r="T16" s="85">
        <f t="shared" si="1"/>
        <v>0</v>
      </c>
      <c r="U16" s="85" t="b">
        <f t="shared" si="2"/>
        <v>0</v>
      </c>
    </row>
    <row r="17" spans="1:21" x14ac:dyDescent="0.25">
      <c r="A17" s="85" t="s">
        <v>35</v>
      </c>
      <c r="B17" s="59" t="s">
        <v>10</v>
      </c>
      <c r="C17" s="59"/>
      <c r="D17" s="191"/>
      <c r="E17" s="57"/>
      <c r="F17" s="113"/>
      <c r="S17" s="85">
        <f t="shared" si="0"/>
        <v>0</v>
      </c>
      <c r="T17" s="85">
        <f t="shared" si="1"/>
        <v>0</v>
      </c>
      <c r="U17" s="85" t="b">
        <f t="shared" si="2"/>
        <v>0</v>
      </c>
    </row>
    <row r="18" spans="1:21" x14ac:dyDescent="0.25">
      <c r="A18" s="85" t="s">
        <v>36</v>
      </c>
      <c r="B18" s="59" t="s">
        <v>8</v>
      </c>
      <c r="C18" s="59"/>
      <c r="D18" s="191"/>
      <c r="E18" s="57"/>
      <c r="F18" s="113"/>
      <c r="S18" s="85">
        <f t="shared" si="0"/>
        <v>0</v>
      </c>
      <c r="T18" s="85">
        <f t="shared" si="1"/>
        <v>0</v>
      </c>
      <c r="U18" s="85" t="b">
        <f t="shared" si="2"/>
        <v>0</v>
      </c>
    </row>
    <row r="19" spans="1:21" x14ac:dyDescent="0.25">
      <c r="A19" s="85" t="s">
        <v>37</v>
      </c>
      <c r="B19" s="59" t="s">
        <v>11</v>
      </c>
      <c r="C19" s="59"/>
      <c r="D19" s="191"/>
      <c r="E19" s="57"/>
      <c r="F19" s="113"/>
      <c r="S19" s="85">
        <f t="shared" si="0"/>
        <v>0</v>
      </c>
      <c r="T19" s="85">
        <f t="shared" si="1"/>
        <v>0</v>
      </c>
      <c r="U19" s="85" t="b">
        <f t="shared" si="2"/>
        <v>0</v>
      </c>
    </row>
    <row r="20" spans="1:21" x14ac:dyDescent="0.25">
      <c r="A20" s="85" t="s">
        <v>38</v>
      </c>
      <c r="B20" s="59" t="s">
        <v>80</v>
      </c>
      <c r="C20" s="59"/>
      <c r="D20" s="191"/>
      <c r="E20" s="57"/>
      <c r="F20" s="113"/>
      <c r="S20" s="85">
        <f t="shared" si="0"/>
        <v>0</v>
      </c>
      <c r="T20" s="85">
        <f t="shared" si="1"/>
        <v>0</v>
      </c>
      <c r="U20" s="85" t="b">
        <f t="shared" si="2"/>
        <v>0</v>
      </c>
    </row>
    <row r="21" spans="1:21" ht="42.75" x14ac:dyDescent="0.25">
      <c r="A21" s="85" t="s">
        <v>39</v>
      </c>
      <c r="B21" s="59" t="s">
        <v>105</v>
      </c>
      <c r="C21" s="59"/>
      <c r="D21" s="191"/>
      <c r="E21" s="57"/>
      <c r="F21" s="113"/>
      <c r="S21" s="85">
        <f t="shared" si="0"/>
        <v>0</v>
      </c>
      <c r="T21" s="85">
        <f t="shared" si="1"/>
        <v>0</v>
      </c>
      <c r="U21" s="85" t="b">
        <f t="shared" si="2"/>
        <v>0</v>
      </c>
    </row>
    <row r="22" spans="1:21" x14ac:dyDescent="0.25">
      <c r="A22" s="85" t="s">
        <v>40</v>
      </c>
      <c r="B22" s="59" t="s">
        <v>150</v>
      </c>
      <c r="C22" s="58"/>
      <c r="D22" s="191"/>
      <c r="E22" s="57"/>
      <c r="F22" s="113"/>
      <c r="S22" s="85">
        <f t="shared" si="0"/>
        <v>0</v>
      </c>
      <c r="T22" s="85">
        <f t="shared" si="1"/>
        <v>0</v>
      </c>
      <c r="U22" s="85" t="b">
        <f t="shared" ref="U22" si="3">OR(S22&gt;1000,T22&gt;0.1)</f>
        <v>0</v>
      </c>
    </row>
    <row r="23" spans="1:21" ht="28.5" x14ac:dyDescent="0.25">
      <c r="A23" s="85"/>
      <c r="B23" s="86" t="s">
        <v>151</v>
      </c>
      <c r="C23" s="167" t="s">
        <v>128</v>
      </c>
      <c r="D23" s="192"/>
      <c r="E23" s="88"/>
      <c r="F23" s="114"/>
    </row>
    <row r="24" spans="1:21" x14ac:dyDescent="0.25">
      <c r="A24" s="85" t="s">
        <v>41</v>
      </c>
      <c r="B24" s="59" t="s">
        <v>152</v>
      </c>
      <c r="C24" s="58"/>
      <c r="D24" s="10"/>
      <c r="E24" s="57"/>
      <c r="F24" s="113"/>
      <c r="S24" s="85">
        <f t="shared" ref="S24:S42" si="4">ABS(E24-D24)</f>
        <v>0</v>
      </c>
      <c r="T24" s="85">
        <f t="shared" ref="T24:T42" si="5">IF(E24=0,IF(D24=0,0,1),S24/E24)</f>
        <v>0</v>
      </c>
      <c r="U24" s="85" t="b">
        <f t="shared" ref="U24:U28" si="6">OR(S24&gt;1000,T24&gt;0.1)</f>
        <v>0</v>
      </c>
    </row>
    <row r="25" spans="1:21" x14ac:dyDescent="0.25">
      <c r="A25" s="85" t="s">
        <v>42</v>
      </c>
      <c r="B25" s="59" t="s">
        <v>152</v>
      </c>
      <c r="C25" s="58"/>
      <c r="D25" s="10"/>
      <c r="E25" s="57"/>
      <c r="F25" s="113"/>
      <c r="S25" s="85">
        <f t="shared" si="4"/>
        <v>0</v>
      </c>
      <c r="T25" s="85">
        <f t="shared" si="5"/>
        <v>0</v>
      </c>
      <c r="U25" s="85" t="b">
        <f t="shared" si="6"/>
        <v>0</v>
      </c>
    </row>
    <row r="26" spans="1:21" x14ac:dyDescent="0.25">
      <c r="A26" s="85" t="s">
        <v>43</v>
      </c>
      <c r="B26" s="59" t="s">
        <v>152</v>
      </c>
      <c r="C26" s="58"/>
      <c r="D26" s="10"/>
      <c r="E26" s="57"/>
      <c r="F26" s="113"/>
      <c r="S26" s="85">
        <f t="shared" si="4"/>
        <v>0</v>
      </c>
      <c r="T26" s="85">
        <f t="shared" si="5"/>
        <v>0</v>
      </c>
      <c r="U26" s="85" t="b">
        <f t="shared" si="6"/>
        <v>0</v>
      </c>
    </row>
    <row r="27" spans="1:21" x14ac:dyDescent="0.25">
      <c r="A27" s="85" t="s">
        <v>44</v>
      </c>
      <c r="B27" s="59" t="s">
        <v>152</v>
      </c>
      <c r="C27" s="58"/>
      <c r="D27" s="10"/>
      <c r="E27" s="57"/>
      <c r="F27" s="113"/>
      <c r="S27" s="85">
        <f t="shared" si="4"/>
        <v>0</v>
      </c>
      <c r="T27" s="85">
        <f t="shared" si="5"/>
        <v>0</v>
      </c>
      <c r="U27" s="85" t="b">
        <f t="shared" si="6"/>
        <v>0</v>
      </c>
    </row>
    <row r="28" spans="1:21" x14ac:dyDescent="0.25">
      <c r="A28" s="85" t="s">
        <v>45</v>
      </c>
      <c r="B28" s="58"/>
      <c r="C28" s="58"/>
      <c r="D28" s="10"/>
      <c r="E28" s="57"/>
      <c r="F28" s="113"/>
      <c r="S28" s="85">
        <f t="shared" si="4"/>
        <v>0</v>
      </c>
      <c r="T28" s="85">
        <f t="shared" si="5"/>
        <v>0</v>
      </c>
      <c r="U28" s="85" t="b">
        <f t="shared" si="6"/>
        <v>0</v>
      </c>
    </row>
    <row r="29" spans="1:21" x14ac:dyDescent="0.25">
      <c r="A29" s="85" t="s">
        <v>46</v>
      </c>
      <c r="B29" s="58"/>
      <c r="C29" s="58"/>
      <c r="D29" s="10"/>
      <c r="E29" s="57"/>
      <c r="F29" s="113"/>
      <c r="S29" s="85">
        <f t="shared" si="4"/>
        <v>0</v>
      </c>
      <c r="T29" s="85">
        <f t="shared" si="5"/>
        <v>0</v>
      </c>
      <c r="U29" s="85" t="b">
        <f t="shared" ref="U29:U42" si="7">OR(S29&gt;1000,T29&gt;0.1)</f>
        <v>0</v>
      </c>
    </row>
    <row r="30" spans="1:21" x14ac:dyDescent="0.25">
      <c r="A30" s="85" t="s">
        <v>47</v>
      </c>
      <c r="B30" s="58"/>
      <c r="C30" s="58"/>
      <c r="D30" s="10"/>
      <c r="E30" s="57"/>
      <c r="F30" s="113"/>
      <c r="S30" s="85">
        <f t="shared" si="4"/>
        <v>0</v>
      </c>
      <c r="T30" s="85">
        <f t="shared" si="5"/>
        <v>0</v>
      </c>
      <c r="U30" s="85" t="b">
        <f t="shared" si="7"/>
        <v>0</v>
      </c>
    </row>
    <row r="31" spans="1:21" x14ac:dyDescent="0.25">
      <c r="A31" s="85" t="s">
        <v>123</v>
      </c>
      <c r="B31" s="58"/>
      <c r="C31" s="58"/>
      <c r="D31" s="10"/>
      <c r="E31" s="57"/>
      <c r="F31" s="113"/>
      <c r="S31" s="85">
        <f t="shared" si="4"/>
        <v>0</v>
      </c>
      <c r="T31" s="85">
        <f t="shared" si="5"/>
        <v>0</v>
      </c>
      <c r="U31" s="85" t="b">
        <f t="shared" si="7"/>
        <v>0</v>
      </c>
    </row>
    <row r="32" spans="1:21" x14ac:dyDescent="0.25">
      <c r="A32" s="85" t="s">
        <v>125</v>
      </c>
      <c r="B32" s="58"/>
      <c r="C32" s="58"/>
      <c r="D32" s="10"/>
      <c r="E32" s="57"/>
      <c r="F32" s="113"/>
      <c r="S32" s="85">
        <f t="shared" si="4"/>
        <v>0</v>
      </c>
      <c r="T32" s="85">
        <f t="shared" si="5"/>
        <v>0</v>
      </c>
      <c r="U32" s="85" t="b">
        <f t="shared" si="7"/>
        <v>0</v>
      </c>
    </row>
    <row r="33" spans="1:21" x14ac:dyDescent="0.25">
      <c r="A33" s="85" t="s">
        <v>48</v>
      </c>
      <c r="B33" s="58"/>
      <c r="C33" s="58"/>
      <c r="D33" s="10"/>
      <c r="E33" s="57"/>
      <c r="F33" s="113"/>
      <c r="S33" s="85">
        <f t="shared" si="4"/>
        <v>0</v>
      </c>
      <c r="T33" s="85">
        <f t="shared" si="5"/>
        <v>0</v>
      </c>
      <c r="U33" s="85" t="b">
        <f t="shared" si="7"/>
        <v>0</v>
      </c>
    </row>
    <row r="34" spans="1:21" x14ac:dyDescent="0.25">
      <c r="A34" s="85" t="s">
        <v>49</v>
      </c>
      <c r="B34" s="58"/>
      <c r="C34" s="58"/>
      <c r="D34" s="10"/>
      <c r="E34" s="57"/>
      <c r="F34" s="113"/>
      <c r="S34" s="85">
        <f t="shared" si="4"/>
        <v>0</v>
      </c>
      <c r="T34" s="85">
        <f t="shared" si="5"/>
        <v>0</v>
      </c>
      <c r="U34" s="85" t="b">
        <f t="shared" si="7"/>
        <v>0</v>
      </c>
    </row>
    <row r="35" spans="1:21" x14ac:dyDescent="0.25">
      <c r="A35" s="85" t="s">
        <v>50</v>
      </c>
      <c r="B35" s="58"/>
      <c r="C35" s="58"/>
      <c r="D35" s="10"/>
      <c r="E35" s="57"/>
      <c r="F35" s="113"/>
      <c r="S35" s="85">
        <f t="shared" si="4"/>
        <v>0</v>
      </c>
      <c r="T35" s="85">
        <f t="shared" si="5"/>
        <v>0</v>
      </c>
      <c r="U35" s="85" t="b">
        <f t="shared" si="7"/>
        <v>0</v>
      </c>
    </row>
    <row r="36" spans="1:21" x14ac:dyDescent="0.25">
      <c r="A36" s="85" t="s">
        <v>51</v>
      </c>
      <c r="B36" s="58"/>
      <c r="C36" s="58"/>
      <c r="D36" s="10"/>
      <c r="E36" s="57"/>
      <c r="F36" s="113"/>
      <c r="S36" s="85">
        <f t="shared" si="4"/>
        <v>0</v>
      </c>
      <c r="T36" s="85">
        <f t="shared" si="5"/>
        <v>0</v>
      </c>
      <c r="U36" s="85" t="b">
        <f t="shared" si="7"/>
        <v>0</v>
      </c>
    </row>
    <row r="37" spans="1:21" x14ac:dyDescent="0.25">
      <c r="A37" s="85" t="s">
        <v>126</v>
      </c>
      <c r="B37" s="58"/>
      <c r="C37" s="58"/>
      <c r="D37" s="10"/>
      <c r="E37" s="57"/>
      <c r="F37" s="113"/>
      <c r="S37" s="85">
        <f t="shared" si="4"/>
        <v>0</v>
      </c>
      <c r="T37" s="85">
        <f t="shared" si="5"/>
        <v>0</v>
      </c>
      <c r="U37" s="85" t="b">
        <f t="shared" si="7"/>
        <v>0</v>
      </c>
    </row>
    <row r="38" spans="1:21" x14ac:dyDescent="0.25">
      <c r="A38" s="85" t="s">
        <v>127</v>
      </c>
      <c r="B38" s="58"/>
      <c r="C38" s="58"/>
      <c r="D38" s="10"/>
      <c r="E38" s="57"/>
      <c r="F38" s="113"/>
      <c r="S38" s="85">
        <f t="shared" si="4"/>
        <v>0</v>
      </c>
      <c r="T38" s="85">
        <f t="shared" si="5"/>
        <v>0</v>
      </c>
      <c r="U38" s="85" t="b">
        <f t="shared" si="7"/>
        <v>0</v>
      </c>
    </row>
    <row r="39" spans="1:21" x14ac:dyDescent="0.25">
      <c r="A39" s="85" t="s">
        <v>129</v>
      </c>
      <c r="B39" s="58"/>
      <c r="C39" s="58"/>
      <c r="D39" s="10"/>
      <c r="E39" s="57"/>
      <c r="F39" s="113"/>
      <c r="S39" s="85">
        <f t="shared" si="4"/>
        <v>0</v>
      </c>
      <c r="T39" s="85">
        <f t="shared" si="5"/>
        <v>0</v>
      </c>
      <c r="U39" s="85" t="b">
        <f t="shared" si="7"/>
        <v>0</v>
      </c>
    </row>
    <row r="40" spans="1:21" x14ac:dyDescent="0.25">
      <c r="A40" s="85" t="s">
        <v>130</v>
      </c>
      <c r="B40" s="58"/>
      <c r="C40" s="58"/>
      <c r="D40" s="10"/>
      <c r="E40" s="57"/>
      <c r="F40" s="113"/>
      <c r="S40" s="85">
        <f t="shared" si="4"/>
        <v>0</v>
      </c>
      <c r="T40" s="85">
        <f t="shared" si="5"/>
        <v>0</v>
      </c>
      <c r="U40" s="85" t="b">
        <f t="shared" si="7"/>
        <v>0</v>
      </c>
    </row>
    <row r="41" spans="1:21" x14ac:dyDescent="0.25">
      <c r="A41" s="85" t="s">
        <v>131</v>
      </c>
      <c r="B41" s="58"/>
      <c r="C41" s="58"/>
      <c r="D41" s="10"/>
      <c r="E41" s="57"/>
      <c r="F41" s="113"/>
      <c r="S41" s="85">
        <f t="shared" si="4"/>
        <v>0</v>
      </c>
      <c r="T41" s="85">
        <f t="shared" si="5"/>
        <v>0</v>
      </c>
      <c r="U41" s="85" t="b">
        <f t="shared" si="7"/>
        <v>0</v>
      </c>
    </row>
    <row r="42" spans="1:21" x14ac:dyDescent="0.25">
      <c r="A42" s="85" t="s">
        <v>139</v>
      </c>
      <c r="B42" s="58"/>
      <c r="C42" s="58"/>
      <c r="D42" s="10"/>
      <c r="E42" s="57"/>
      <c r="F42" s="113"/>
      <c r="S42" s="85">
        <f t="shared" si="4"/>
        <v>0</v>
      </c>
      <c r="T42" s="85">
        <f t="shared" si="5"/>
        <v>0</v>
      </c>
      <c r="U42" s="85" t="b">
        <f t="shared" si="7"/>
        <v>0</v>
      </c>
    </row>
    <row r="43" spans="1:21" x14ac:dyDescent="0.25">
      <c r="A43" s="85" t="s">
        <v>145</v>
      </c>
      <c r="B43" s="58"/>
      <c r="C43" s="58"/>
      <c r="D43" s="10"/>
      <c r="E43" s="57"/>
      <c r="F43" s="113"/>
      <c r="S43" s="85">
        <f t="shared" ref="S43:S45" si="8">ABS(E43-D43)</f>
        <v>0</v>
      </c>
      <c r="T43" s="85">
        <f t="shared" ref="T43:T45" si="9">IF(E43=0,IF(D43=0,0,1),S43/E43)</f>
        <v>0</v>
      </c>
      <c r="U43" s="85" t="b">
        <f t="shared" ref="U43:U45" si="10">OR(S43&gt;1000,T43&gt;0.1)</f>
        <v>0</v>
      </c>
    </row>
    <row r="44" spans="1:21" x14ac:dyDescent="0.25">
      <c r="A44" s="85" t="s">
        <v>146</v>
      </c>
      <c r="B44" s="58"/>
      <c r="C44" s="58"/>
      <c r="D44" s="10"/>
      <c r="E44" s="57"/>
      <c r="F44" s="113"/>
      <c r="S44" s="85">
        <f t="shared" si="8"/>
        <v>0</v>
      </c>
      <c r="T44" s="85">
        <f t="shared" si="9"/>
        <v>0</v>
      </c>
      <c r="U44" s="85" t="b">
        <f t="shared" si="10"/>
        <v>0</v>
      </c>
    </row>
    <row r="45" spans="1:21" x14ac:dyDescent="0.25">
      <c r="A45" s="85" t="s">
        <v>147</v>
      </c>
      <c r="B45" s="58"/>
      <c r="C45" s="58"/>
      <c r="D45" s="10"/>
      <c r="E45" s="57"/>
      <c r="F45" s="113"/>
      <c r="S45" s="85">
        <f t="shared" si="8"/>
        <v>0</v>
      </c>
      <c r="T45" s="85">
        <f t="shared" si="9"/>
        <v>0</v>
      </c>
      <c r="U45" s="85" t="b">
        <f t="shared" si="10"/>
        <v>0</v>
      </c>
    </row>
    <row r="46" spans="1:21" x14ac:dyDescent="0.25">
      <c r="B46" s="90" t="s">
        <v>12</v>
      </c>
      <c r="C46" s="90"/>
      <c r="D46" s="13">
        <f>SUM(D5:D45)</f>
        <v>0</v>
      </c>
      <c r="E46" s="91">
        <f>SUM(E5:E45)</f>
        <v>0</v>
      </c>
      <c r="F46" s="115"/>
    </row>
    <row r="47" spans="1:21" x14ac:dyDescent="0.25">
      <c r="B47" s="92"/>
      <c r="C47" s="93"/>
      <c r="D47" s="93"/>
      <c r="E47" s="94"/>
      <c r="F47" s="116"/>
    </row>
    <row r="48" spans="1:21" ht="15" customHeight="1" x14ac:dyDescent="0.25">
      <c r="B48" s="44" t="s">
        <v>138</v>
      </c>
      <c r="C48" s="95"/>
      <c r="D48" s="95"/>
      <c r="E48" s="96"/>
      <c r="F48" s="117"/>
    </row>
    <row r="49" spans="1:21" ht="28.5" x14ac:dyDescent="0.25">
      <c r="A49" s="85" t="s">
        <v>145</v>
      </c>
      <c r="B49" s="59" t="s">
        <v>81</v>
      </c>
      <c r="C49" s="66"/>
      <c r="D49" s="193"/>
      <c r="E49" s="9"/>
      <c r="F49" s="113"/>
      <c r="S49" s="85">
        <f>ABS(E49-D49)</f>
        <v>0</v>
      </c>
      <c r="T49" s="85">
        <f>IF(E49=0,IF(D49=0,0,1),S49/E49)</f>
        <v>0</v>
      </c>
      <c r="U49" s="85" t="b">
        <f t="shared" ref="U49:U52" si="11">OR(S49&gt;1000,T49&gt;0.1)</f>
        <v>0</v>
      </c>
    </row>
    <row r="50" spans="1:21" x14ac:dyDescent="0.25">
      <c r="A50" s="85" t="s">
        <v>146</v>
      </c>
      <c r="B50" s="59" t="s">
        <v>13</v>
      </c>
      <c r="C50" s="66"/>
      <c r="D50" s="193"/>
      <c r="E50" s="9"/>
      <c r="F50" s="113"/>
      <c r="S50" s="85">
        <f>ABS(E50-D50)</f>
        <v>0</v>
      </c>
      <c r="T50" s="85">
        <f>IF(E50=0,IF(D50=0,0,1),S50/E50)</f>
        <v>0</v>
      </c>
      <c r="U50" s="85" t="b">
        <f t="shared" si="11"/>
        <v>0</v>
      </c>
    </row>
    <row r="51" spans="1:21" x14ac:dyDescent="0.25">
      <c r="A51" s="85" t="s">
        <v>147</v>
      </c>
      <c r="B51" s="58"/>
      <c r="C51" s="67"/>
      <c r="D51" s="194"/>
      <c r="E51" s="9"/>
      <c r="F51" s="113"/>
      <c r="S51" s="85">
        <f>ABS(E51-D51)</f>
        <v>0</v>
      </c>
      <c r="T51" s="85">
        <f>IF(E51=0,IF(D51=0,0,1),S51/E51)</f>
        <v>0</v>
      </c>
      <c r="U51" s="85" t="b">
        <f t="shared" si="11"/>
        <v>0</v>
      </c>
    </row>
    <row r="52" spans="1:21" x14ac:dyDescent="0.25">
      <c r="A52" s="85" t="s">
        <v>148</v>
      </c>
      <c r="B52" s="58"/>
      <c r="C52" s="67"/>
      <c r="D52" s="194"/>
      <c r="E52" s="9"/>
      <c r="F52" s="113"/>
      <c r="S52" s="85">
        <f>ABS(E52-D52)</f>
        <v>0</v>
      </c>
      <c r="T52" s="85">
        <f>IF(E52=0,IF(D52=0,0,1),S52/E52)</f>
        <v>0</v>
      </c>
      <c r="U52" s="85" t="b">
        <f t="shared" si="11"/>
        <v>0</v>
      </c>
    </row>
    <row r="53" spans="1:21" x14ac:dyDescent="0.25">
      <c r="B53" s="46" t="s">
        <v>14</v>
      </c>
      <c r="C53" s="68"/>
      <c r="D53" s="7">
        <f>SUM(D49:D52)</f>
        <v>0</v>
      </c>
      <c r="E53" s="8">
        <f>SUM(E49:E52)</f>
        <v>0</v>
      </c>
      <c r="F53" s="118"/>
    </row>
    <row r="54" spans="1:21" ht="15.75" thickBot="1" x14ac:dyDescent="0.3">
      <c r="B54" s="30"/>
      <c r="C54" s="17"/>
      <c r="D54" s="17"/>
      <c r="E54" s="31"/>
      <c r="F54" s="119"/>
    </row>
    <row r="55" spans="1:21" ht="42.75" customHeight="1" thickBot="1" x14ac:dyDescent="0.3">
      <c r="B55" s="4" t="s">
        <v>15</v>
      </c>
      <c r="C55" s="75"/>
      <c r="D55" s="6">
        <f>D46+D53</f>
        <v>0</v>
      </c>
      <c r="E55" s="19">
        <f>E46+E53</f>
        <v>0</v>
      </c>
      <c r="F55" s="20"/>
    </row>
    <row r="56" spans="1:21" x14ac:dyDescent="0.25">
      <c r="B56" s="97"/>
      <c r="C56" s="97"/>
      <c r="D56" s="97"/>
      <c r="E56" s="98"/>
      <c r="F56" s="120"/>
      <c r="G56" s="100"/>
      <c r="H56" s="100"/>
      <c r="I56" s="100"/>
      <c r="J56" s="100"/>
      <c r="K56" s="100"/>
      <c r="L56" s="100"/>
      <c r="M56" s="100"/>
      <c r="N56" s="100"/>
      <c r="O56" s="100"/>
      <c r="P56" s="100"/>
      <c r="Q56" s="100"/>
      <c r="R56" s="99"/>
      <c r="S56" s="32"/>
      <c r="T56" s="33"/>
    </row>
    <row r="57" spans="1:21" x14ac:dyDescent="0.25">
      <c r="A57" s="80"/>
      <c r="B57" s="34"/>
      <c r="C57" s="34"/>
      <c r="D57" s="55" t="str">
        <f>D2</f>
        <v>letzte EAR</v>
      </c>
      <c r="E57" s="56" t="str">
        <f>E2</f>
        <v>PLAN</v>
      </c>
      <c r="F57" s="121" t="str">
        <f>F2</f>
        <v>Anmerkungen</v>
      </c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5"/>
      <c r="R57" s="85"/>
    </row>
    <row r="58" spans="1:21" x14ac:dyDescent="0.25">
      <c r="B58" s="210" t="s">
        <v>16</v>
      </c>
      <c r="C58" s="211"/>
      <c r="D58" s="44" t="s">
        <v>2</v>
      </c>
      <c r="E58" s="44" t="s">
        <v>2</v>
      </c>
      <c r="F58" s="122" t="str">
        <f>F4</f>
        <v>Abweichungen</v>
      </c>
      <c r="G58" s="204" t="s">
        <v>149</v>
      </c>
    </row>
    <row r="59" spans="1:21" x14ac:dyDescent="0.25">
      <c r="A59" s="85"/>
      <c r="B59" s="60" t="s">
        <v>114</v>
      </c>
      <c r="C59" s="60" t="s">
        <v>82</v>
      </c>
      <c r="D59" s="10"/>
      <c r="E59" s="21"/>
      <c r="F59" s="113"/>
      <c r="G59" s="205"/>
      <c r="S59" s="85">
        <f t="shared" ref="S59:S105" si="12">ABS(E59-D59)</f>
        <v>0</v>
      </c>
      <c r="T59" s="85">
        <f t="shared" ref="T59:T105" si="13">IF(E59=0,IF(D59=0,0,1),S59/E59)</f>
        <v>0</v>
      </c>
      <c r="U59" s="85" t="b">
        <f t="shared" ref="U59:U94" si="14">OR(S59&gt;1000,T59&gt;0.1)</f>
        <v>0</v>
      </c>
    </row>
    <row r="60" spans="1:21" x14ac:dyDescent="0.25">
      <c r="A60" s="85" t="s">
        <v>52</v>
      </c>
      <c r="B60" s="60" t="s">
        <v>114</v>
      </c>
      <c r="C60" s="60" t="s">
        <v>17</v>
      </c>
      <c r="D60" s="10"/>
      <c r="E60" s="21"/>
      <c r="F60" s="113"/>
      <c r="G60" s="205"/>
      <c r="S60" s="85">
        <f t="shared" si="12"/>
        <v>0</v>
      </c>
      <c r="T60" s="85">
        <f t="shared" si="13"/>
        <v>0</v>
      </c>
      <c r="U60" s="85" t="b">
        <f t="shared" si="14"/>
        <v>0</v>
      </c>
    </row>
    <row r="61" spans="1:21" x14ac:dyDescent="0.25">
      <c r="A61" s="85" t="s">
        <v>53</v>
      </c>
      <c r="B61" s="60" t="s">
        <v>114</v>
      </c>
      <c r="C61" s="60" t="s">
        <v>83</v>
      </c>
      <c r="D61" s="10"/>
      <c r="E61" s="21"/>
      <c r="F61" s="113"/>
      <c r="G61" s="205"/>
      <c r="S61" s="85">
        <f t="shared" si="12"/>
        <v>0</v>
      </c>
      <c r="T61" s="85">
        <f t="shared" si="13"/>
        <v>0</v>
      </c>
      <c r="U61" s="85" t="b">
        <f t="shared" si="14"/>
        <v>0</v>
      </c>
    </row>
    <row r="62" spans="1:21" x14ac:dyDescent="0.25">
      <c r="A62" s="85" t="s">
        <v>54</v>
      </c>
      <c r="B62" s="60" t="s">
        <v>114</v>
      </c>
      <c r="C62" s="61"/>
      <c r="D62" s="10"/>
      <c r="E62" s="21"/>
      <c r="F62" s="113"/>
      <c r="G62" s="205"/>
      <c r="S62" s="85">
        <f t="shared" si="12"/>
        <v>0</v>
      </c>
      <c r="T62" s="85">
        <f t="shared" si="13"/>
        <v>0</v>
      </c>
      <c r="U62" s="85" t="b">
        <f t="shared" si="14"/>
        <v>0</v>
      </c>
    </row>
    <row r="63" spans="1:21" x14ac:dyDescent="0.25">
      <c r="A63" s="85" t="s">
        <v>55</v>
      </c>
      <c r="B63" s="60" t="s">
        <v>114</v>
      </c>
      <c r="C63" s="61"/>
      <c r="D63" s="10"/>
      <c r="E63" s="21"/>
      <c r="F63" s="113"/>
      <c r="G63" s="205"/>
      <c r="S63" s="85">
        <f t="shared" si="12"/>
        <v>0</v>
      </c>
      <c r="T63" s="85">
        <f t="shared" si="13"/>
        <v>0</v>
      </c>
      <c r="U63" s="85" t="b">
        <f t="shared" si="14"/>
        <v>0</v>
      </c>
    </row>
    <row r="64" spans="1:21" ht="15.75" thickBot="1" x14ac:dyDescent="0.3">
      <c r="A64" s="85" t="s">
        <v>56</v>
      </c>
      <c r="B64" s="139" t="s">
        <v>114</v>
      </c>
      <c r="C64" s="48"/>
      <c r="D64" s="195"/>
      <c r="E64" s="142"/>
      <c r="F64" s="123"/>
      <c r="G64" s="206"/>
      <c r="S64" s="85">
        <f t="shared" si="12"/>
        <v>0</v>
      </c>
      <c r="T64" s="85">
        <f t="shared" si="13"/>
        <v>0</v>
      </c>
      <c r="U64" s="85" t="b">
        <f t="shared" si="14"/>
        <v>0</v>
      </c>
    </row>
    <row r="65" spans="1:21" x14ac:dyDescent="0.25">
      <c r="A65" s="85" t="s">
        <v>57</v>
      </c>
      <c r="B65" s="143" t="s">
        <v>115</v>
      </c>
      <c r="C65" s="144" t="s">
        <v>116</v>
      </c>
      <c r="D65" s="165"/>
      <c r="E65" s="146"/>
      <c r="F65" s="124"/>
      <c r="G65" s="207"/>
      <c r="S65" s="85">
        <f t="shared" si="12"/>
        <v>0</v>
      </c>
      <c r="T65" s="85">
        <f t="shared" si="13"/>
        <v>0</v>
      </c>
      <c r="U65" s="85" t="b">
        <f t="shared" si="14"/>
        <v>0</v>
      </c>
    </row>
    <row r="66" spans="1:21" ht="15" customHeight="1" x14ac:dyDescent="0.25">
      <c r="A66" s="85" t="s">
        <v>58</v>
      </c>
      <c r="B66" s="147" t="s">
        <v>115</v>
      </c>
      <c r="C66" s="59" t="s">
        <v>118</v>
      </c>
      <c r="D66" s="10"/>
      <c r="E66" s="57"/>
      <c r="F66" s="113"/>
      <c r="G66" s="205"/>
      <c r="S66" s="85">
        <f t="shared" si="12"/>
        <v>0</v>
      </c>
      <c r="T66" s="85">
        <f t="shared" si="13"/>
        <v>0</v>
      </c>
      <c r="U66" s="85" t="b">
        <f t="shared" si="14"/>
        <v>0</v>
      </c>
    </row>
    <row r="67" spans="1:21" ht="15" customHeight="1" x14ac:dyDescent="0.25">
      <c r="A67" s="85" t="s">
        <v>59</v>
      </c>
      <c r="B67" s="147" t="s">
        <v>115</v>
      </c>
      <c r="C67" s="59" t="s">
        <v>117</v>
      </c>
      <c r="D67" s="10"/>
      <c r="E67" s="57"/>
      <c r="F67" s="113"/>
      <c r="G67" s="205"/>
      <c r="S67" s="85">
        <f t="shared" si="12"/>
        <v>0</v>
      </c>
      <c r="T67" s="85">
        <f t="shared" si="13"/>
        <v>0</v>
      </c>
      <c r="U67" s="85" t="b">
        <f t="shared" si="14"/>
        <v>0</v>
      </c>
    </row>
    <row r="68" spans="1:21" ht="15" customHeight="1" x14ac:dyDescent="0.25">
      <c r="A68" s="85" t="s">
        <v>60</v>
      </c>
      <c r="B68" s="147" t="s">
        <v>115</v>
      </c>
      <c r="C68" s="58"/>
      <c r="D68" s="10"/>
      <c r="E68" s="57"/>
      <c r="F68" s="113"/>
      <c r="G68" s="205"/>
      <c r="S68" s="85">
        <f t="shared" si="12"/>
        <v>0</v>
      </c>
      <c r="T68" s="85">
        <f t="shared" si="13"/>
        <v>0</v>
      </c>
      <c r="U68" s="85" t="b">
        <f t="shared" si="14"/>
        <v>0</v>
      </c>
    </row>
    <row r="69" spans="1:21" x14ac:dyDescent="0.25">
      <c r="A69" s="85" t="s">
        <v>61</v>
      </c>
      <c r="B69" s="147" t="s">
        <v>115</v>
      </c>
      <c r="C69" s="61"/>
      <c r="D69" s="10"/>
      <c r="E69" s="57"/>
      <c r="F69" s="113"/>
      <c r="G69" s="205"/>
      <c r="S69" s="85">
        <f t="shared" si="12"/>
        <v>0</v>
      </c>
      <c r="T69" s="85">
        <f t="shared" si="13"/>
        <v>0</v>
      </c>
      <c r="U69" s="85" t="b">
        <f t="shared" si="14"/>
        <v>0</v>
      </c>
    </row>
    <row r="70" spans="1:21" x14ac:dyDescent="0.25">
      <c r="A70" s="85" t="s">
        <v>62</v>
      </c>
      <c r="B70" s="147" t="s">
        <v>115</v>
      </c>
      <c r="C70" s="61"/>
      <c r="D70" s="10"/>
      <c r="E70" s="57"/>
      <c r="F70" s="113"/>
      <c r="G70" s="205"/>
      <c r="S70" s="85">
        <f t="shared" si="12"/>
        <v>0</v>
      </c>
      <c r="T70" s="85">
        <f t="shared" si="13"/>
        <v>0</v>
      </c>
      <c r="U70" s="85" t="b">
        <f t="shared" si="14"/>
        <v>0</v>
      </c>
    </row>
    <row r="71" spans="1:21" ht="15.75" thickBot="1" x14ac:dyDescent="0.3">
      <c r="A71" s="85" t="s">
        <v>63</v>
      </c>
      <c r="B71" s="148" t="s">
        <v>115</v>
      </c>
      <c r="C71" s="74"/>
      <c r="D71" s="196"/>
      <c r="E71" s="77"/>
      <c r="F71" s="125"/>
      <c r="G71" s="206"/>
      <c r="S71" s="85">
        <f t="shared" si="12"/>
        <v>0</v>
      </c>
      <c r="T71" s="85">
        <f t="shared" si="13"/>
        <v>0</v>
      </c>
      <c r="U71" s="85" t="b">
        <f t="shared" si="14"/>
        <v>0</v>
      </c>
    </row>
    <row r="72" spans="1:21" x14ac:dyDescent="0.25">
      <c r="A72" s="85" t="s">
        <v>64</v>
      </c>
      <c r="B72" s="143" t="s">
        <v>84</v>
      </c>
      <c r="C72" s="144"/>
      <c r="D72" s="165"/>
      <c r="E72" s="146"/>
      <c r="F72" s="124"/>
      <c r="G72" s="205"/>
      <c r="S72" s="85">
        <f t="shared" si="12"/>
        <v>0</v>
      </c>
      <c r="T72" s="85">
        <f t="shared" si="13"/>
        <v>0</v>
      </c>
      <c r="U72" s="85" t="b">
        <f t="shared" si="14"/>
        <v>0</v>
      </c>
    </row>
    <row r="73" spans="1:21" x14ac:dyDescent="0.25">
      <c r="A73" s="85" t="s">
        <v>65</v>
      </c>
      <c r="B73" s="147" t="s">
        <v>85</v>
      </c>
      <c r="C73" s="59"/>
      <c r="D73" s="10"/>
      <c r="E73" s="57"/>
      <c r="F73" s="113"/>
      <c r="G73" s="205"/>
      <c r="S73" s="85">
        <f t="shared" si="12"/>
        <v>0</v>
      </c>
      <c r="T73" s="85">
        <f t="shared" si="13"/>
        <v>0</v>
      </c>
      <c r="U73" s="85" t="b">
        <f t="shared" si="14"/>
        <v>0</v>
      </c>
    </row>
    <row r="74" spans="1:21" x14ac:dyDescent="0.25">
      <c r="A74" s="85" t="s">
        <v>66</v>
      </c>
      <c r="B74" s="147" t="s">
        <v>86</v>
      </c>
      <c r="C74" s="59"/>
      <c r="D74" s="10"/>
      <c r="E74" s="57"/>
      <c r="F74" s="113"/>
      <c r="G74" s="205"/>
      <c r="S74" s="85">
        <f t="shared" si="12"/>
        <v>0</v>
      </c>
      <c r="T74" s="85">
        <f t="shared" si="13"/>
        <v>0</v>
      </c>
      <c r="U74" s="85" t="b">
        <f t="shared" si="14"/>
        <v>0</v>
      </c>
    </row>
    <row r="75" spans="1:21" ht="15.75" thickBot="1" x14ac:dyDescent="0.3">
      <c r="A75" s="85" t="s">
        <v>67</v>
      </c>
      <c r="B75" s="168" t="s">
        <v>103</v>
      </c>
      <c r="C75" s="170"/>
      <c r="D75" s="195"/>
      <c r="E75" s="169"/>
      <c r="F75" s="123"/>
      <c r="G75" s="206"/>
      <c r="S75" s="85">
        <f t="shared" si="12"/>
        <v>0</v>
      </c>
      <c r="T75" s="85">
        <f t="shared" si="13"/>
        <v>0</v>
      </c>
      <c r="U75" s="85" t="b">
        <f t="shared" si="14"/>
        <v>0</v>
      </c>
    </row>
    <row r="76" spans="1:21" x14ac:dyDescent="0.25">
      <c r="A76" s="85" t="s">
        <v>68</v>
      </c>
      <c r="B76" s="143" t="s">
        <v>119</v>
      </c>
      <c r="C76" s="179"/>
      <c r="D76" s="165"/>
      <c r="E76" s="146"/>
      <c r="F76" s="124"/>
      <c r="G76" s="205"/>
      <c r="S76" s="85">
        <f t="shared" si="12"/>
        <v>0</v>
      </c>
      <c r="T76" s="85">
        <f t="shared" si="13"/>
        <v>0</v>
      </c>
      <c r="U76" s="85" t="b">
        <f t="shared" si="14"/>
        <v>0</v>
      </c>
    </row>
    <row r="77" spans="1:21" x14ac:dyDescent="0.25">
      <c r="A77" s="85" t="s">
        <v>69</v>
      </c>
      <c r="B77" s="147" t="s">
        <v>119</v>
      </c>
      <c r="C77" s="61"/>
      <c r="D77" s="10"/>
      <c r="E77" s="57"/>
      <c r="F77" s="113"/>
      <c r="G77" s="205"/>
      <c r="S77" s="85">
        <f t="shared" si="12"/>
        <v>0</v>
      </c>
      <c r="T77" s="85">
        <f t="shared" si="13"/>
        <v>0</v>
      </c>
      <c r="U77" s="85" t="b">
        <f t="shared" si="14"/>
        <v>0</v>
      </c>
    </row>
    <row r="78" spans="1:21" x14ac:dyDescent="0.25">
      <c r="A78" s="85" t="s">
        <v>70</v>
      </c>
      <c r="B78" s="147" t="s">
        <v>119</v>
      </c>
      <c r="C78" s="61"/>
      <c r="D78" s="10"/>
      <c r="E78" s="57"/>
      <c r="F78" s="113"/>
      <c r="G78" s="205"/>
      <c r="S78" s="85">
        <f t="shared" si="12"/>
        <v>0</v>
      </c>
      <c r="T78" s="85">
        <f t="shared" si="13"/>
        <v>0</v>
      </c>
      <c r="U78" s="85" t="b">
        <f t="shared" si="14"/>
        <v>0</v>
      </c>
    </row>
    <row r="79" spans="1:21" x14ac:dyDescent="0.25">
      <c r="A79" s="85" t="s">
        <v>71</v>
      </c>
      <c r="B79" s="147" t="s">
        <v>119</v>
      </c>
      <c r="C79" s="61"/>
      <c r="D79" s="10"/>
      <c r="E79" s="57"/>
      <c r="F79" s="113"/>
      <c r="G79" s="205"/>
      <c r="S79" s="85">
        <f t="shared" si="12"/>
        <v>0</v>
      </c>
      <c r="T79" s="85">
        <f t="shared" si="13"/>
        <v>0</v>
      </c>
      <c r="U79" s="85" t="b">
        <f t="shared" si="14"/>
        <v>0</v>
      </c>
    </row>
    <row r="80" spans="1:21" x14ac:dyDescent="0.25">
      <c r="A80" s="85" t="s">
        <v>72</v>
      </c>
      <c r="B80" s="147" t="s">
        <v>119</v>
      </c>
      <c r="C80" s="61"/>
      <c r="D80" s="10"/>
      <c r="E80" s="57"/>
      <c r="F80" s="113"/>
      <c r="G80" s="205"/>
      <c r="S80" s="85">
        <f t="shared" si="12"/>
        <v>0</v>
      </c>
      <c r="T80" s="85">
        <f t="shared" si="13"/>
        <v>0</v>
      </c>
      <c r="U80" s="85" t="b">
        <f t="shared" ref="U80:U82" si="15">OR(S80&gt;1000,T80&gt;0.1)</f>
        <v>0</v>
      </c>
    </row>
    <row r="81" spans="1:21" x14ac:dyDescent="0.25">
      <c r="A81" s="85" t="s">
        <v>73</v>
      </c>
      <c r="B81" s="147" t="s">
        <v>119</v>
      </c>
      <c r="C81" s="61"/>
      <c r="D81" s="10"/>
      <c r="E81" s="57"/>
      <c r="F81" s="113"/>
      <c r="G81" s="205"/>
      <c r="S81" s="85">
        <f t="shared" si="12"/>
        <v>0</v>
      </c>
      <c r="T81" s="85">
        <f t="shared" si="13"/>
        <v>0</v>
      </c>
      <c r="U81" s="85" t="b">
        <f t="shared" si="15"/>
        <v>0</v>
      </c>
    </row>
    <row r="82" spans="1:21" x14ac:dyDescent="0.25">
      <c r="A82" s="85" t="s">
        <v>74</v>
      </c>
      <c r="B82" s="147" t="s">
        <v>119</v>
      </c>
      <c r="C82" s="61"/>
      <c r="D82" s="10"/>
      <c r="E82" s="57"/>
      <c r="F82" s="113"/>
      <c r="G82" s="205"/>
      <c r="S82" s="85">
        <f t="shared" si="12"/>
        <v>0</v>
      </c>
      <c r="T82" s="85">
        <f t="shared" si="13"/>
        <v>0</v>
      </c>
      <c r="U82" s="85" t="b">
        <f t="shared" si="15"/>
        <v>0</v>
      </c>
    </row>
    <row r="83" spans="1:21" ht="15.75" thickBot="1" x14ac:dyDescent="0.3">
      <c r="A83" s="85" t="s">
        <v>75</v>
      </c>
      <c r="B83" s="148" t="s">
        <v>119</v>
      </c>
      <c r="C83" s="74"/>
      <c r="D83" s="196"/>
      <c r="E83" s="77"/>
      <c r="F83" s="125"/>
      <c r="G83" s="206"/>
      <c r="S83" s="85">
        <f t="shared" si="12"/>
        <v>0</v>
      </c>
      <c r="T83" s="85">
        <f t="shared" si="13"/>
        <v>0</v>
      </c>
      <c r="U83" s="85" t="b">
        <f t="shared" si="14"/>
        <v>0</v>
      </c>
    </row>
    <row r="84" spans="1:21" x14ac:dyDescent="0.25">
      <c r="A84" s="85" t="s">
        <v>90</v>
      </c>
      <c r="B84" s="59" t="s">
        <v>87</v>
      </c>
      <c r="C84" s="59"/>
      <c r="D84" s="197"/>
      <c r="E84" s="76"/>
      <c r="F84" s="126"/>
      <c r="G84" s="205"/>
      <c r="S84" s="85">
        <f t="shared" si="12"/>
        <v>0</v>
      </c>
      <c r="T84" s="85">
        <f t="shared" si="13"/>
        <v>0</v>
      </c>
      <c r="U84" s="85" t="b">
        <f t="shared" si="14"/>
        <v>0</v>
      </c>
    </row>
    <row r="85" spans="1:21" x14ac:dyDescent="0.25">
      <c r="A85" s="85" t="s">
        <v>91</v>
      </c>
      <c r="B85" s="59" t="s">
        <v>88</v>
      </c>
      <c r="C85" s="59"/>
      <c r="D85" s="10"/>
      <c r="E85" s="57"/>
      <c r="F85" s="113"/>
      <c r="G85" s="205"/>
      <c r="S85" s="85">
        <f t="shared" si="12"/>
        <v>0</v>
      </c>
      <c r="T85" s="85">
        <f t="shared" si="13"/>
        <v>0</v>
      </c>
      <c r="U85" s="85" t="b">
        <f t="shared" si="14"/>
        <v>0</v>
      </c>
    </row>
    <row r="86" spans="1:21" x14ac:dyDescent="0.25">
      <c r="A86" s="85" t="s">
        <v>92</v>
      </c>
      <c r="B86" s="59" t="s">
        <v>89</v>
      </c>
      <c r="C86" s="59"/>
      <c r="D86" s="10"/>
      <c r="E86" s="57"/>
      <c r="F86" s="113"/>
      <c r="G86" s="205"/>
      <c r="S86" s="85">
        <f t="shared" si="12"/>
        <v>0</v>
      </c>
      <c r="T86" s="85">
        <f t="shared" si="13"/>
        <v>0</v>
      </c>
      <c r="U86" s="85" t="b">
        <f t="shared" si="14"/>
        <v>0</v>
      </c>
    </row>
    <row r="87" spans="1:21" x14ac:dyDescent="0.25">
      <c r="A87" s="85" t="s">
        <v>93</v>
      </c>
      <c r="B87" s="59" t="s">
        <v>101</v>
      </c>
      <c r="C87" s="59"/>
      <c r="D87" s="10"/>
      <c r="E87" s="57"/>
      <c r="F87" s="113"/>
      <c r="G87" s="205"/>
      <c r="S87" s="85">
        <f t="shared" si="12"/>
        <v>0</v>
      </c>
      <c r="T87" s="85">
        <f t="shared" si="13"/>
        <v>0</v>
      </c>
      <c r="U87" s="85" t="b">
        <f t="shared" si="14"/>
        <v>0</v>
      </c>
    </row>
    <row r="88" spans="1:21" x14ac:dyDescent="0.25">
      <c r="B88" s="86" t="s">
        <v>102</v>
      </c>
      <c r="C88" s="167" t="s">
        <v>128</v>
      </c>
      <c r="D88" s="23"/>
      <c r="E88" s="22"/>
      <c r="F88" s="114"/>
      <c r="G88" s="208"/>
      <c r="S88" s="85">
        <f t="shared" si="12"/>
        <v>0</v>
      </c>
      <c r="T88" s="85">
        <f t="shared" si="13"/>
        <v>0</v>
      </c>
      <c r="U88" s="85" t="b">
        <f t="shared" si="14"/>
        <v>0</v>
      </c>
    </row>
    <row r="89" spans="1:21" x14ac:dyDescent="0.25">
      <c r="A89" s="85" t="s">
        <v>94</v>
      </c>
      <c r="B89" s="61"/>
      <c r="C89" s="61"/>
      <c r="D89" s="10"/>
      <c r="E89" s="57"/>
      <c r="F89" s="113"/>
      <c r="G89" s="205"/>
      <c r="S89" s="85">
        <f t="shared" si="12"/>
        <v>0</v>
      </c>
      <c r="T89" s="85">
        <f t="shared" si="13"/>
        <v>0</v>
      </c>
      <c r="U89" s="85" t="b">
        <f t="shared" si="14"/>
        <v>0</v>
      </c>
    </row>
    <row r="90" spans="1:21" x14ac:dyDescent="0.25">
      <c r="A90" s="85" t="s">
        <v>99</v>
      </c>
      <c r="B90" s="61"/>
      <c r="C90" s="61"/>
      <c r="D90" s="10"/>
      <c r="E90" s="57"/>
      <c r="F90" s="113"/>
      <c r="G90" s="205"/>
      <c r="S90" s="85">
        <f t="shared" si="12"/>
        <v>0</v>
      </c>
      <c r="T90" s="85">
        <f t="shared" si="13"/>
        <v>0</v>
      </c>
      <c r="U90" s="85" t="b">
        <f t="shared" si="14"/>
        <v>0</v>
      </c>
    </row>
    <row r="91" spans="1:21" x14ac:dyDescent="0.25">
      <c r="A91" s="85" t="s">
        <v>100</v>
      </c>
      <c r="B91" s="61"/>
      <c r="C91" s="61"/>
      <c r="D91" s="10"/>
      <c r="E91" s="57"/>
      <c r="F91" s="113"/>
      <c r="G91" s="205"/>
      <c r="S91" s="85">
        <f t="shared" si="12"/>
        <v>0</v>
      </c>
      <c r="T91" s="85">
        <f t="shared" si="13"/>
        <v>0</v>
      </c>
      <c r="U91" s="85" t="b">
        <f t="shared" si="14"/>
        <v>0</v>
      </c>
    </row>
    <row r="92" spans="1:21" x14ac:dyDescent="0.25">
      <c r="A92" s="85" t="s">
        <v>120</v>
      </c>
      <c r="B92" s="61"/>
      <c r="C92" s="61"/>
      <c r="D92" s="10"/>
      <c r="E92" s="57"/>
      <c r="F92" s="113"/>
      <c r="G92" s="205"/>
      <c r="S92" s="85">
        <f t="shared" si="12"/>
        <v>0</v>
      </c>
      <c r="T92" s="85">
        <f t="shared" si="13"/>
        <v>0</v>
      </c>
      <c r="U92" s="85" t="b">
        <f t="shared" si="14"/>
        <v>0</v>
      </c>
    </row>
    <row r="93" spans="1:21" x14ac:dyDescent="0.25">
      <c r="A93" s="85" t="s">
        <v>121</v>
      </c>
      <c r="B93" s="61"/>
      <c r="C93" s="61"/>
      <c r="D93" s="10"/>
      <c r="E93" s="57"/>
      <c r="F93" s="113"/>
      <c r="G93" s="205"/>
      <c r="S93" s="85">
        <f t="shared" si="12"/>
        <v>0</v>
      </c>
      <c r="T93" s="85">
        <f t="shared" si="13"/>
        <v>0</v>
      </c>
      <c r="U93" s="85" t="b">
        <f t="shared" si="14"/>
        <v>0</v>
      </c>
    </row>
    <row r="94" spans="1:21" x14ac:dyDescent="0.25">
      <c r="A94" s="85" t="s">
        <v>122</v>
      </c>
      <c r="B94" s="61"/>
      <c r="C94" s="61"/>
      <c r="D94" s="10"/>
      <c r="E94" s="57"/>
      <c r="F94" s="113"/>
      <c r="G94" s="205"/>
      <c r="S94" s="85">
        <f t="shared" si="12"/>
        <v>0</v>
      </c>
      <c r="T94" s="85">
        <f t="shared" si="13"/>
        <v>0</v>
      </c>
      <c r="U94" s="85" t="b">
        <f t="shared" si="14"/>
        <v>0</v>
      </c>
    </row>
    <row r="95" spans="1:21" x14ac:dyDescent="0.25">
      <c r="A95" s="85" t="s">
        <v>132</v>
      </c>
      <c r="B95" s="61"/>
      <c r="C95" s="61"/>
      <c r="D95" s="10"/>
      <c r="E95" s="57"/>
      <c r="F95" s="113"/>
      <c r="G95" s="205"/>
      <c r="S95" s="85">
        <f t="shared" si="12"/>
        <v>0</v>
      </c>
      <c r="T95" s="85">
        <f t="shared" si="13"/>
        <v>0</v>
      </c>
      <c r="U95" s="85" t="b">
        <f t="shared" ref="U95:U105" si="16">OR(S95&gt;1000,T95&gt;0.1)</f>
        <v>0</v>
      </c>
    </row>
    <row r="96" spans="1:21" x14ac:dyDescent="0.25">
      <c r="A96" s="85" t="s">
        <v>133</v>
      </c>
      <c r="B96" s="61"/>
      <c r="C96" s="61"/>
      <c r="D96" s="10"/>
      <c r="E96" s="57"/>
      <c r="F96" s="113"/>
      <c r="G96" s="205"/>
      <c r="S96" s="85">
        <f t="shared" si="12"/>
        <v>0</v>
      </c>
      <c r="T96" s="85">
        <f t="shared" si="13"/>
        <v>0</v>
      </c>
      <c r="U96" s="85" t="b">
        <f t="shared" si="16"/>
        <v>0</v>
      </c>
    </row>
    <row r="97" spans="1:21" x14ac:dyDescent="0.25">
      <c r="A97" s="85" t="s">
        <v>134</v>
      </c>
      <c r="B97" s="61"/>
      <c r="C97" s="61"/>
      <c r="D97" s="10"/>
      <c r="E97" s="57"/>
      <c r="F97" s="113"/>
      <c r="G97" s="205"/>
      <c r="S97" s="85">
        <f t="shared" si="12"/>
        <v>0</v>
      </c>
      <c r="T97" s="85">
        <f t="shared" si="13"/>
        <v>0</v>
      </c>
      <c r="U97" s="85" t="b">
        <f t="shared" si="16"/>
        <v>0</v>
      </c>
    </row>
    <row r="98" spans="1:21" x14ac:dyDescent="0.25">
      <c r="A98" s="85" t="s">
        <v>135</v>
      </c>
      <c r="B98" s="61"/>
      <c r="C98" s="61"/>
      <c r="D98" s="10"/>
      <c r="E98" s="57"/>
      <c r="F98" s="113"/>
      <c r="G98" s="205"/>
      <c r="S98" s="85">
        <f t="shared" si="12"/>
        <v>0</v>
      </c>
      <c r="T98" s="85">
        <f t="shared" si="13"/>
        <v>0</v>
      </c>
      <c r="U98" s="85" t="b">
        <f t="shared" si="16"/>
        <v>0</v>
      </c>
    </row>
    <row r="99" spans="1:21" x14ac:dyDescent="0.25">
      <c r="A99" s="85" t="s">
        <v>136</v>
      </c>
      <c r="B99" s="61"/>
      <c r="C99" s="61"/>
      <c r="D99" s="10"/>
      <c r="E99" s="57"/>
      <c r="F99" s="113"/>
      <c r="G99" s="205"/>
      <c r="S99" s="85">
        <f t="shared" si="12"/>
        <v>0</v>
      </c>
      <c r="T99" s="85">
        <f t="shared" si="13"/>
        <v>0</v>
      </c>
      <c r="U99" s="85" t="b">
        <f t="shared" si="16"/>
        <v>0</v>
      </c>
    </row>
    <row r="100" spans="1:21" x14ac:dyDescent="0.25">
      <c r="A100" s="85" t="s">
        <v>137</v>
      </c>
      <c r="B100" s="61"/>
      <c r="C100" s="61"/>
      <c r="D100" s="10"/>
      <c r="E100" s="57"/>
      <c r="F100" s="113"/>
      <c r="G100" s="209"/>
      <c r="S100" s="85">
        <f t="shared" si="12"/>
        <v>0</v>
      </c>
      <c r="T100" s="85">
        <f t="shared" si="13"/>
        <v>0</v>
      </c>
      <c r="U100" s="85" t="b">
        <f t="shared" si="16"/>
        <v>0</v>
      </c>
    </row>
    <row r="101" spans="1:21" x14ac:dyDescent="0.25">
      <c r="A101" s="85" t="s">
        <v>140</v>
      </c>
      <c r="B101" s="61"/>
      <c r="C101" s="61"/>
      <c r="D101" s="10"/>
      <c r="E101" s="57"/>
      <c r="F101" s="113"/>
      <c r="G101" s="205"/>
      <c r="S101" s="85">
        <f t="shared" si="12"/>
        <v>0</v>
      </c>
      <c r="T101" s="85">
        <f t="shared" si="13"/>
        <v>0</v>
      </c>
      <c r="U101" s="85" t="b">
        <f t="shared" si="16"/>
        <v>0</v>
      </c>
    </row>
    <row r="102" spans="1:21" x14ac:dyDescent="0.25">
      <c r="A102" s="85" t="s">
        <v>141</v>
      </c>
      <c r="B102" s="61"/>
      <c r="C102" s="61"/>
      <c r="D102" s="10"/>
      <c r="E102" s="57"/>
      <c r="F102" s="113"/>
      <c r="G102" s="205"/>
      <c r="S102" s="85">
        <f t="shared" si="12"/>
        <v>0</v>
      </c>
      <c r="T102" s="85">
        <f t="shared" si="13"/>
        <v>0</v>
      </c>
      <c r="U102" s="85" t="b">
        <f t="shared" si="16"/>
        <v>0</v>
      </c>
    </row>
    <row r="103" spans="1:21" x14ac:dyDescent="0.25">
      <c r="A103" s="85" t="s">
        <v>142</v>
      </c>
      <c r="B103" s="61"/>
      <c r="C103" s="61"/>
      <c r="D103" s="10"/>
      <c r="E103" s="57"/>
      <c r="F103" s="113"/>
      <c r="G103" s="205"/>
      <c r="S103" s="85">
        <f t="shared" si="12"/>
        <v>0</v>
      </c>
      <c r="T103" s="85">
        <f t="shared" si="13"/>
        <v>0</v>
      </c>
      <c r="U103" s="85" t="b">
        <f t="shared" si="16"/>
        <v>0</v>
      </c>
    </row>
    <row r="104" spans="1:21" x14ac:dyDescent="0.25">
      <c r="A104" s="85" t="s">
        <v>143</v>
      </c>
      <c r="B104" s="61"/>
      <c r="C104" s="61"/>
      <c r="D104" s="10"/>
      <c r="E104" s="57"/>
      <c r="F104" s="113"/>
      <c r="G104" s="205"/>
      <c r="S104" s="85">
        <f t="shared" si="12"/>
        <v>0</v>
      </c>
      <c r="T104" s="85">
        <f t="shared" si="13"/>
        <v>0</v>
      </c>
      <c r="U104" s="85" t="b">
        <f t="shared" si="16"/>
        <v>0</v>
      </c>
    </row>
    <row r="105" spans="1:21" x14ac:dyDescent="0.25">
      <c r="A105" s="85" t="s">
        <v>144</v>
      </c>
      <c r="B105" s="61"/>
      <c r="C105" s="61"/>
      <c r="D105" s="10"/>
      <c r="E105" s="57"/>
      <c r="F105" s="113"/>
      <c r="G105" s="209"/>
      <c r="S105" s="85">
        <f t="shared" si="12"/>
        <v>0</v>
      </c>
      <c r="T105" s="85">
        <f t="shared" si="13"/>
        <v>0</v>
      </c>
      <c r="U105" s="85" t="b">
        <f t="shared" si="16"/>
        <v>0</v>
      </c>
    </row>
    <row r="106" spans="1:21" x14ac:dyDescent="0.25">
      <c r="A106" s="85" t="s">
        <v>153</v>
      </c>
      <c r="B106" s="61"/>
      <c r="C106" s="61"/>
      <c r="D106" s="10"/>
      <c r="E106" s="57"/>
      <c r="F106" s="113"/>
      <c r="G106" s="205"/>
      <c r="S106" s="85">
        <f t="shared" ref="S106:S108" si="17">ABS(E106-D106)</f>
        <v>0</v>
      </c>
      <c r="T106" s="85">
        <f t="shared" ref="T106:T108" si="18">IF(E106=0,IF(D106=0,0,1),S106/E106)</f>
        <v>0</v>
      </c>
      <c r="U106" s="85" t="b">
        <f t="shared" ref="U106:U108" si="19">OR(S106&gt;1000,T106&gt;0.1)</f>
        <v>0</v>
      </c>
    </row>
    <row r="107" spans="1:21" x14ac:dyDescent="0.25">
      <c r="A107" s="85" t="s">
        <v>154</v>
      </c>
      <c r="B107" s="61"/>
      <c r="C107" s="61"/>
      <c r="D107" s="10"/>
      <c r="E107" s="57"/>
      <c r="F107" s="113"/>
      <c r="G107" s="205"/>
      <c r="S107" s="85">
        <f t="shared" si="17"/>
        <v>0</v>
      </c>
      <c r="T107" s="85">
        <f t="shared" si="18"/>
        <v>0</v>
      </c>
      <c r="U107" s="85" t="b">
        <f t="shared" si="19"/>
        <v>0</v>
      </c>
    </row>
    <row r="108" spans="1:21" ht="15.75" thickBot="1" x14ac:dyDescent="0.3">
      <c r="A108" s="85" t="s">
        <v>155</v>
      </c>
      <c r="B108" s="61"/>
      <c r="C108" s="61"/>
      <c r="D108" s="10"/>
      <c r="E108" s="57"/>
      <c r="F108" s="113"/>
      <c r="G108" s="206"/>
      <c r="S108" s="85">
        <f t="shared" si="17"/>
        <v>0</v>
      </c>
      <c r="T108" s="85">
        <f t="shared" si="18"/>
        <v>0</v>
      </c>
      <c r="U108" s="85" t="b">
        <f t="shared" si="19"/>
        <v>0</v>
      </c>
    </row>
    <row r="109" spans="1:21" ht="15.75" thickBot="1" x14ac:dyDescent="0.3">
      <c r="B109" s="35" t="s">
        <v>18</v>
      </c>
      <c r="C109" s="70"/>
      <c r="D109" s="5">
        <f>SUM(D59:D108)</f>
        <v>0</v>
      </c>
      <c r="E109" s="18">
        <f>SUM(E59:E108)</f>
        <v>0</v>
      </c>
      <c r="F109" s="45"/>
    </row>
    <row r="110" spans="1:21" ht="15.75" thickBot="1" x14ac:dyDescent="0.3">
      <c r="B110" s="36"/>
      <c r="C110" s="36"/>
      <c r="D110" s="36"/>
      <c r="E110" s="37"/>
      <c r="F110" s="38"/>
    </row>
    <row r="111" spans="1:21" x14ac:dyDescent="0.25">
      <c r="B111" s="49" t="s">
        <v>19</v>
      </c>
      <c r="C111" s="71"/>
      <c r="D111" s="11">
        <f>D55</f>
        <v>0</v>
      </c>
      <c r="E111" s="12">
        <f>E55</f>
        <v>0</v>
      </c>
      <c r="F111" s="52"/>
    </row>
    <row r="112" spans="1:21" x14ac:dyDescent="0.25">
      <c r="B112" s="50" t="s">
        <v>20</v>
      </c>
      <c r="C112" s="72"/>
      <c r="D112" s="13">
        <f>D109</f>
        <v>0</v>
      </c>
      <c r="E112" s="14">
        <f>E109</f>
        <v>0</v>
      </c>
      <c r="F112" s="53"/>
    </row>
    <row r="113" spans="2:20" ht="15.75" thickBot="1" x14ac:dyDescent="0.3">
      <c r="B113" s="51" t="s">
        <v>21</v>
      </c>
      <c r="C113" s="73"/>
      <c r="D113" s="15">
        <f>D112-D111</f>
        <v>0</v>
      </c>
      <c r="E113" s="16">
        <f>E112-E111</f>
        <v>0</v>
      </c>
      <c r="F113" s="54"/>
    </row>
    <row r="114" spans="2:20" x14ac:dyDescent="0.25"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27"/>
    </row>
    <row r="115" spans="2:20" x14ac:dyDescent="0.25">
      <c r="S115" s="27"/>
    </row>
    <row r="116" spans="2:20" x14ac:dyDescent="0.25">
      <c r="B116" s="42" t="s">
        <v>22</v>
      </c>
      <c r="C116" s="42"/>
      <c r="D116" s="42"/>
      <c r="E116" s="1"/>
      <c r="F116" s="1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1"/>
      <c r="S116" s="27"/>
    </row>
    <row r="117" spans="2:20" x14ac:dyDescent="0.25">
      <c r="S117" s="40"/>
    </row>
    <row r="118" spans="2:20" x14ac:dyDescent="0.25">
      <c r="S118" s="41"/>
      <c r="T118" s="41"/>
    </row>
    <row r="119" spans="2:20" x14ac:dyDescent="0.25">
      <c r="S119" s="27"/>
      <c r="T119" s="27"/>
    </row>
    <row r="120" spans="2:20" x14ac:dyDescent="0.25">
      <c r="S120" s="27"/>
      <c r="T120" s="27"/>
    </row>
  </sheetData>
  <sheetProtection algorithmName="SHA-512" hashValue="4SY8wVRHL6xR/vJtBJUIQhAgQvdAOfYJ/64vid+VzPipycmQgJMMPzoEfAHj0Y4zMSre8gCzhKmIFAk592U5Tg==" saltValue="7g6qwCyFWA7m/YVf051+Cw==" spinCount="100000" sheet="1" objects="1" scenarios="1"/>
  <mergeCells count="3">
    <mergeCell ref="B58:C58"/>
    <mergeCell ref="B2:C2"/>
    <mergeCell ref="B1:F1"/>
  </mergeCells>
  <conditionalFormatting sqref="F5:F22 F83:F87">
    <cfRule type="expression" dxfId="50" priority="34">
      <formula>AND(U5,ISBLANK(F5))</formula>
    </cfRule>
  </conditionalFormatting>
  <conditionalFormatting sqref="F24:F28">
    <cfRule type="expression" dxfId="49" priority="23">
      <formula>AND(U24,ISBLANK(F24))</formula>
    </cfRule>
  </conditionalFormatting>
  <conditionalFormatting sqref="F49:F52">
    <cfRule type="expression" dxfId="48" priority="22">
      <formula>AND(U49,ISBLANK(F49))</formula>
    </cfRule>
  </conditionalFormatting>
  <conditionalFormatting sqref="F59:F79">
    <cfRule type="expression" dxfId="47" priority="21">
      <formula>AND(U59,ISBLANK(F59))</formula>
    </cfRule>
  </conditionalFormatting>
  <conditionalFormatting sqref="F89:F108">
    <cfRule type="expression" dxfId="46" priority="20">
      <formula>AND(U89,ISBLANK(F89))</formula>
    </cfRule>
  </conditionalFormatting>
  <conditionalFormatting sqref="F29:F31">
    <cfRule type="expression" dxfId="45" priority="16">
      <formula>AND(U29,ISBLANK(F29))</formula>
    </cfRule>
  </conditionalFormatting>
  <conditionalFormatting sqref="F32:F45">
    <cfRule type="expression" dxfId="44" priority="15">
      <formula>AND(U32,ISBLANK(F32))</formula>
    </cfRule>
  </conditionalFormatting>
  <conditionalFormatting sqref="F80:F82">
    <cfRule type="expression" dxfId="43" priority="13">
      <formula>AND(U80,ISBLANK(F80))</formula>
    </cfRule>
  </conditionalFormatting>
  <conditionalFormatting sqref="C3:E3">
    <cfRule type="containsBlanks" dxfId="42" priority="11">
      <formula>LEN(TRIM(C3))=0</formula>
    </cfRule>
  </conditionalFormatting>
  <conditionalFormatting sqref="B1">
    <cfRule type="containsBlanks" dxfId="41" priority="6">
      <formula>LEN(TRIM(B1))=0</formula>
    </cfRule>
  </conditionalFormatting>
  <conditionalFormatting sqref="G89:G100">
    <cfRule type="containsBlanks" dxfId="40" priority="3">
      <formula>LEN(TRIM(G89))=0</formula>
    </cfRule>
  </conditionalFormatting>
  <conditionalFormatting sqref="G60:G83">
    <cfRule type="containsBlanks" dxfId="39" priority="2">
      <formula>LEN(TRIM(G60))=0</formula>
    </cfRule>
  </conditionalFormatting>
  <conditionalFormatting sqref="G101:G108">
    <cfRule type="containsBlanks" dxfId="38" priority="1">
      <formula>LEN(TRIM(G101))=0</formula>
    </cfRule>
  </conditionalFormatting>
  <dataValidations count="4">
    <dataValidation allowBlank="1" showInputMessage="1" showErrorMessage="1" promptTitle="Datum" prompt="Datum bitte eingeben!" sqref="C3"/>
    <dataValidation allowBlank="1" showInputMessage="1" showErrorMessage="1" promptTitle="Jahr" prompt="Jahr bitte eingeben!" sqref="D3:E3"/>
    <dataValidation allowBlank="1" showInputMessage="1" showErrorMessage="1" promptTitle="Eingabe!" prompt="Name der gemeinnützigen Organisation" sqref="B1"/>
    <dataValidation type="list" allowBlank="1" showInputMessage="1" showErrorMessage="1" promptTitle="Auswahl" prompt="Bitte Auswahl treffen!" sqref="G60:G83 G89:G108">
      <formula1>"geplant, beantragt, bewilligt"</formula1>
    </dataValidation>
  </dataValidations>
  <pageMargins left="0.70866141732283472" right="0.70866141732283472" top="0.78740157480314965" bottom="0.78740157480314965" header="0.31496062992125984" footer="0.31496062992125984"/>
  <pageSetup paperSize="9" scale="59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K120"/>
  <sheetViews>
    <sheetView topLeftCell="B1" workbookViewId="0">
      <selection activeCell="E110" sqref="E110"/>
    </sheetView>
  </sheetViews>
  <sheetFormatPr baseColWidth="10" defaultColWidth="11.42578125" defaultRowHeight="15" x14ac:dyDescent="0.25"/>
  <cols>
    <col min="1" max="1" width="6.42578125" style="81" hidden="1" customWidth="1"/>
    <col min="2" max="2" width="37.42578125" style="3" customWidth="1"/>
    <col min="3" max="3" width="28.28515625" style="3" customWidth="1"/>
    <col min="4" max="5" width="19" style="3" customWidth="1"/>
    <col min="6" max="6" width="67.7109375" style="3" customWidth="1"/>
    <col min="7" max="8" width="11.42578125" style="3"/>
    <col min="9" max="11" width="11.42578125" style="24" hidden="1" customWidth="1"/>
    <col min="12" max="16384" width="11.42578125" style="3"/>
  </cols>
  <sheetData>
    <row r="1" spans="1:11" ht="45" customHeight="1" x14ac:dyDescent="0.25">
      <c r="A1" s="80" t="s">
        <v>112</v>
      </c>
      <c r="B1" s="214"/>
      <c r="C1" s="215"/>
      <c r="D1" s="215"/>
      <c r="E1" s="215"/>
      <c r="F1" s="217"/>
      <c r="G1" s="25"/>
      <c r="H1" s="26"/>
      <c r="I1" s="26" t="b">
        <f>OR(E55&gt;0,E109&gt;0)</f>
        <v>0</v>
      </c>
      <c r="J1" s="27"/>
    </row>
    <row r="2" spans="1:11" x14ac:dyDescent="0.25">
      <c r="B2" s="212" t="s">
        <v>1</v>
      </c>
      <c r="C2" s="213"/>
      <c r="D2" s="43" t="s">
        <v>98</v>
      </c>
      <c r="E2" s="43" t="s">
        <v>110</v>
      </c>
      <c r="F2" s="82" t="s">
        <v>0</v>
      </c>
    </row>
    <row r="3" spans="1:11" x14ac:dyDescent="0.25">
      <c r="B3" s="166" t="s">
        <v>124</v>
      </c>
      <c r="C3" s="189"/>
      <c r="D3" s="190">
        <f>Plan!E3</f>
        <v>0</v>
      </c>
      <c r="E3" s="190">
        <f>D3</f>
        <v>0</v>
      </c>
      <c r="F3" s="82"/>
    </row>
    <row r="4" spans="1:11" x14ac:dyDescent="0.25">
      <c r="B4" s="28" t="s">
        <v>3</v>
      </c>
      <c r="C4" s="44" t="s">
        <v>113</v>
      </c>
      <c r="D4" s="44" t="s">
        <v>2</v>
      </c>
      <c r="E4" s="83" t="s">
        <v>2</v>
      </c>
      <c r="F4" s="84" t="s">
        <v>97</v>
      </c>
    </row>
    <row r="5" spans="1:11" x14ac:dyDescent="0.25">
      <c r="A5" s="85" t="s">
        <v>23</v>
      </c>
      <c r="B5" s="59" t="s">
        <v>4</v>
      </c>
      <c r="C5" s="59"/>
      <c r="D5" s="87">
        <f>Plan!E5</f>
        <v>0</v>
      </c>
      <c r="E5" s="21"/>
      <c r="F5" s="113"/>
      <c r="I5" s="85">
        <f t="shared" ref="I5:I22" si="0">ABS(E5-D5)</f>
        <v>0</v>
      </c>
      <c r="J5" s="85">
        <f t="shared" ref="J5:J22" si="1">IF(E5=0,IF(D5=0,0,1),I5/E5)</f>
        <v>0</v>
      </c>
      <c r="K5" s="85" t="b">
        <f>OR(I5&gt;1000,J5&gt;0.1)</f>
        <v>0</v>
      </c>
    </row>
    <row r="6" spans="1:11" ht="15" customHeight="1" x14ac:dyDescent="0.25">
      <c r="A6" s="85" t="s">
        <v>24</v>
      </c>
      <c r="B6" s="59" t="s">
        <v>5</v>
      </c>
      <c r="C6" s="59"/>
      <c r="D6" s="87">
        <f>Plan!E6</f>
        <v>0</v>
      </c>
      <c r="E6" s="21"/>
      <c r="F6" s="113"/>
      <c r="I6" s="85">
        <f t="shared" si="0"/>
        <v>0</v>
      </c>
      <c r="J6" s="85">
        <f t="shared" si="1"/>
        <v>0</v>
      </c>
      <c r="K6" s="85" t="b">
        <f t="shared" ref="K6:K21" si="2">OR(I6&gt;1000,J6&gt;0.1)</f>
        <v>0</v>
      </c>
    </row>
    <row r="7" spans="1:11" x14ac:dyDescent="0.25">
      <c r="A7" s="85" t="s">
        <v>25</v>
      </c>
      <c r="B7" s="59" t="s">
        <v>76</v>
      </c>
      <c r="C7" s="59"/>
      <c r="D7" s="87">
        <f>Plan!E7</f>
        <v>0</v>
      </c>
      <c r="E7" s="21"/>
      <c r="F7" s="113"/>
      <c r="I7" s="85">
        <f t="shared" si="0"/>
        <v>0</v>
      </c>
      <c r="J7" s="85">
        <f t="shared" si="1"/>
        <v>0</v>
      </c>
      <c r="K7" s="85" t="b">
        <f t="shared" si="2"/>
        <v>0</v>
      </c>
    </row>
    <row r="8" spans="1:11" x14ac:dyDescent="0.25">
      <c r="A8" s="85" t="s">
        <v>26</v>
      </c>
      <c r="B8" s="59" t="s">
        <v>77</v>
      </c>
      <c r="C8" s="59"/>
      <c r="D8" s="87">
        <f>Plan!E8</f>
        <v>0</v>
      </c>
      <c r="E8" s="21"/>
      <c r="F8" s="113"/>
      <c r="I8" s="85">
        <f t="shared" si="0"/>
        <v>0</v>
      </c>
      <c r="J8" s="85">
        <f t="shared" si="1"/>
        <v>0</v>
      </c>
      <c r="K8" s="85" t="b">
        <f t="shared" si="2"/>
        <v>0</v>
      </c>
    </row>
    <row r="9" spans="1:11" x14ac:dyDescent="0.25">
      <c r="A9" s="85" t="s">
        <v>27</v>
      </c>
      <c r="B9" s="59" t="s">
        <v>6</v>
      </c>
      <c r="C9" s="59"/>
      <c r="D9" s="87">
        <f>Plan!E9</f>
        <v>0</v>
      </c>
      <c r="E9" s="21"/>
      <c r="F9" s="113"/>
      <c r="I9" s="85">
        <f t="shared" si="0"/>
        <v>0</v>
      </c>
      <c r="J9" s="85">
        <f t="shared" si="1"/>
        <v>0</v>
      </c>
      <c r="K9" s="85" t="b">
        <f t="shared" si="2"/>
        <v>0</v>
      </c>
    </row>
    <row r="10" spans="1:11" ht="15" customHeight="1" x14ac:dyDescent="0.25">
      <c r="A10" s="85" t="s">
        <v>28</v>
      </c>
      <c r="B10" s="59" t="s">
        <v>104</v>
      </c>
      <c r="C10" s="59"/>
      <c r="D10" s="87">
        <f>Plan!E10</f>
        <v>0</v>
      </c>
      <c r="E10" s="21"/>
      <c r="F10" s="113"/>
      <c r="I10" s="85">
        <f t="shared" si="0"/>
        <v>0</v>
      </c>
      <c r="J10" s="85">
        <f t="shared" si="1"/>
        <v>0</v>
      </c>
      <c r="K10" s="85" t="b">
        <f t="shared" si="2"/>
        <v>0</v>
      </c>
    </row>
    <row r="11" spans="1:11" x14ac:dyDescent="0.25">
      <c r="A11" s="85" t="s">
        <v>29</v>
      </c>
      <c r="B11" s="59" t="s">
        <v>9</v>
      </c>
      <c r="C11" s="59"/>
      <c r="D11" s="87">
        <f>Plan!E11</f>
        <v>0</v>
      </c>
      <c r="E11" s="21"/>
      <c r="F11" s="113"/>
      <c r="I11" s="85">
        <f t="shared" si="0"/>
        <v>0</v>
      </c>
      <c r="J11" s="85">
        <f t="shared" si="1"/>
        <v>0</v>
      </c>
      <c r="K11" s="85" t="b">
        <f t="shared" si="2"/>
        <v>0</v>
      </c>
    </row>
    <row r="12" spans="1:11" x14ac:dyDescent="0.25">
      <c r="A12" s="85" t="s">
        <v>30</v>
      </c>
      <c r="B12" s="59" t="s">
        <v>107</v>
      </c>
      <c r="C12" s="59"/>
      <c r="D12" s="87">
        <f>Plan!E12</f>
        <v>0</v>
      </c>
      <c r="E12" s="21"/>
      <c r="F12" s="113"/>
      <c r="I12" s="85">
        <f t="shared" si="0"/>
        <v>0</v>
      </c>
      <c r="J12" s="85">
        <f t="shared" si="1"/>
        <v>0</v>
      </c>
      <c r="K12" s="85" t="b">
        <f t="shared" si="2"/>
        <v>0</v>
      </c>
    </row>
    <row r="13" spans="1:11" x14ac:dyDescent="0.25">
      <c r="A13" s="85" t="s">
        <v>31</v>
      </c>
      <c r="B13" s="59" t="s">
        <v>78</v>
      </c>
      <c r="C13" s="59"/>
      <c r="D13" s="87">
        <f>Plan!E13</f>
        <v>0</v>
      </c>
      <c r="E13" s="21"/>
      <c r="F13" s="113"/>
      <c r="I13" s="85">
        <f t="shared" si="0"/>
        <v>0</v>
      </c>
      <c r="J13" s="85">
        <f t="shared" si="1"/>
        <v>0</v>
      </c>
      <c r="K13" s="85" t="b">
        <f t="shared" si="2"/>
        <v>0</v>
      </c>
    </row>
    <row r="14" spans="1:11" x14ac:dyDescent="0.25">
      <c r="A14" s="85" t="s">
        <v>32</v>
      </c>
      <c r="B14" s="59" t="s">
        <v>7</v>
      </c>
      <c r="C14" s="59"/>
      <c r="D14" s="87">
        <f>Plan!E14</f>
        <v>0</v>
      </c>
      <c r="E14" s="21"/>
      <c r="F14" s="113"/>
      <c r="I14" s="85">
        <f t="shared" si="0"/>
        <v>0</v>
      </c>
      <c r="J14" s="85">
        <f t="shared" si="1"/>
        <v>0</v>
      </c>
      <c r="K14" s="85" t="b">
        <f t="shared" si="2"/>
        <v>0</v>
      </c>
    </row>
    <row r="15" spans="1:11" ht="28.5" x14ac:dyDescent="0.25">
      <c r="A15" s="85" t="s">
        <v>33</v>
      </c>
      <c r="B15" s="59" t="s">
        <v>106</v>
      </c>
      <c r="C15" s="59"/>
      <c r="D15" s="87">
        <f>Plan!E15</f>
        <v>0</v>
      </c>
      <c r="E15" s="21"/>
      <c r="F15" s="113"/>
      <c r="I15" s="85">
        <f t="shared" si="0"/>
        <v>0</v>
      </c>
      <c r="J15" s="85">
        <f t="shared" si="1"/>
        <v>0</v>
      </c>
      <c r="K15" s="85" t="b">
        <f t="shared" si="2"/>
        <v>0</v>
      </c>
    </row>
    <row r="16" spans="1:11" x14ac:dyDescent="0.25">
      <c r="A16" s="85" t="s">
        <v>34</v>
      </c>
      <c r="B16" s="59" t="s">
        <v>79</v>
      </c>
      <c r="C16" s="59"/>
      <c r="D16" s="87">
        <f>Plan!E16</f>
        <v>0</v>
      </c>
      <c r="E16" s="57"/>
      <c r="F16" s="113"/>
      <c r="I16" s="85">
        <f t="shared" si="0"/>
        <v>0</v>
      </c>
      <c r="J16" s="85">
        <f t="shared" si="1"/>
        <v>0</v>
      </c>
      <c r="K16" s="85" t="b">
        <f t="shared" si="2"/>
        <v>0</v>
      </c>
    </row>
    <row r="17" spans="1:11" x14ac:dyDescent="0.25">
      <c r="A17" s="85" t="s">
        <v>35</v>
      </c>
      <c r="B17" s="59" t="s">
        <v>10</v>
      </c>
      <c r="C17" s="59"/>
      <c r="D17" s="87">
        <f>Plan!E17</f>
        <v>0</v>
      </c>
      <c r="E17" s="57"/>
      <c r="F17" s="113"/>
      <c r="I17" s="85">
        <f t="shared" si="0"/>
        <v>0</v>
      </c>
      <c r="J17" s="85">
        <f t="shared" si="1"/>
        <v>0</v>
      </c>
      <c r="K17" s="85" t="b">
        <f t="shared" si="2"/>
        <v>0</v>
      </c>
    </row>
    <row r="18" spans="1:11" x14ac:dyDescent="0.25">
      <c r="A18" s="85" t="s">
        <v>36</v>
      </c>
      <c r="B18" s="59" t="s">
        <v>8</v>
      </c>
      <c r="C18" s="59"/>
      <c r="D18" s="87">
        <f>Plan!E18</f>
        <v>0</v>
      </c>
      <c r="E18" s="57"/>
      <c r="F18" s="113"/>
      <c r="I18" s="85">
        <f t="shared" si="0"/>
        <v>0</v>
      </c>
      <c r="J18" s="85">
        <f t="shared" si="1"/>
        <v>0</v>
      </c>
      <c r="K18" s="85" t="b">
        <f t="shared" si="2"/>
        <v>0</v>
      </c>
    </row>
    <row r="19" spans="1:11" x14ac:dyDescent="0.25">
      <c r="A19" s="85" t="s">
        <v>37</v>
      </c>
      <c r="B19" s="59" t="s">
        <v>11</v>
      </c>
      <c r="C19" s="59"/>
      <c r="D19" s="87">
        <f>Plan!E19</f>
        <v>0</v>
      </c>
      <c r="E19" s="57"/>
      <c r="F19" s="113"/>
      <c r="I19" s="85">
        <f t="shared" si="0"/>
        <v>0</v>
      </c>
      <c r="J19" s="85">
        <f t="shared" si="1"/>
        <v>0</v>
      </c>
      <c r="K19" s="85" t="b">
        <f t="shared" si="2"/>
        <v>0</v>
      </c>
    </row>
    <row r="20" spans="1:11" x14ac:dyDescent="0.25">
      <c r="A20" s="85" t="s">
        <v>38</v>
      </c>
      <c r="B20" s="59" t="s">
        <v>80</v>
      </c>
      <c r="C20" s="59"/>
      <c r="D20" s="87">
        <f>Plan!E20</f>
        <v>0</v>
      </c>
      <c r="E20" s="57"/>
      <c r="F20" s="113"/>
      <c r="I20" s="85">
        <f t="shared" si="0"/>
        <v>0</v>
      </c>
      <c r="J20" s="85">
        <f t="shared" si="1"/>
        <v>0</v>
      </c>
      <c r="K20" s="85" t="b">
        <f t="shared" si="2"/>
        <v>0</v>
      </c>
    </row>
    <row r="21" spans="1:11" ht="42.75" x14ac:dyDescent="0.25">
      <c r="A21" s="85" t="s">
        <v>39</v>
      </c>
      <c r="B21" s="59" t="s">
        <v>105</v>
      </c>
      <c r="C21" s="59"/>
      <c r="D21" s="87">
        <f>Plan!E21</f>
        <v>0</v>
      </c>
      <c r="E21" s="57"/>
      <c r="F21" s="113"/>
      <c r="I21" s="85">
        <f t="shared" si="0"/>
        <v>0</v>
      </c>
      <c r="J21" s="85">
        <f t="shared" si="1"/>
        <v>0</v>
      </c>
      <c r="K21" s="85" t="b">
        <f t="shared" si="2"/>
        <v>0</v>
      </c>
    </row>
    <row r="22" spans="1:11" x14ac:dyDescent="0.25">
      <c r="A22" s="85" t="s">
        <v>40</v>
      </c>
      <c r="B22" s="59" t="s">
        <v>150</v>
      </c>
      <c r="C22" s="58" t="str">
        <f>IF(ISBLANK(Plan!C22),"",Plan!C22)</f>
        <v/>
      </c>
      <c r="D22" s="87">
        <f>Plan!E22</f>
        <v>0</v>
      </c>
      <c r="E22" s="57"/>
      <c r="F22" s="113"/>
      <c r="I22" s="85">
        <f t="shared" si="0"/>
        <v>0</v>
      </c>
      <c r="J22" s="85">
        <f t="shared" si="1"/>
        <v>0</v>
      </c>
      <c r="K22" s="85" t="b">
        <f t="shared" ref="K22" si="3">OR(I22&gt;1000,J22&gt;0.1)</f>
        <v>0</v>
      </c>
    </row>
    <row r="23" spans="1:11" ht="28.5" x14ac:dyDescent="0.25">
      <c r="A23" s="85"/>
      <c r="B23" s="86" t="s">
        <v>151</v>
      </c>
      <c r="C23" s="167" t="s">
        <v>128</v>
      </c>
      <c r="D23" s="87"/>
      <c r="E23" s="88"/>
      <c r="F23" s="114"/>
    </row>
    <row r="24" spans="1:11" x14ac:dyDescent="0.25">
      <c r="A24" s="85" t="s">
        <v>41</v>
      </c>
      <c r="B24" s="58" t="str">
        <f>IF(ISBLANK(Plan!B24),"",Plan!B24)</f>
        <v>Investitionen</v>
      </c>
      <c r="C24" s="58" t="str">
        <f>IF(ISBLANK(Plan!C24),"",Plan!C24)</f>
        <v/>
      </c>
      <c r="D24" s="87">
        <f>Plan!E24</f>
        <v>0</v>
      </c>
      <c r="E24" s="57"/>
      <c r="F24" s="113"/>
      <c r="I24" s="85">
        <f t="shared" ref="I24:I32" si="4">ABS(E24-D24)</f>
        <v>0</v>
      </c>
      <c r="J24" s="85">
        <f t="shared" ref="J24:J32" si="5">IF(E24=0,IF(D24=0,0,1),I24/E24)</f>
        <v>0</v>
      </c>
      <c r="K24" s="85" t="b">
        <f t="shared" ref="K24:K32" si="6">OR(I24&gt;1000,J24&gt;0.1)</f>
        <v>0</v>
      </c>
    </row>
    <row r="25" spans="1:11" x14ac:dyDescent="0.25">
      <c r="A25" s="85" t="s">
        <v>42</v>
      </c>
      <c r="B25" s="58" t="str">
        <f>IF(ISBLANK(Plan!B25),"",Plan!B25)</f>
        <v>Investitionen</v>
      </c>
      <c r="C25" s="58" t="str">
        <f>IF(ISBLANK(Plan!C25),"",Plan!C25)</f>
        <v/>
      </c>
      <c r="D25" s="87">
        <f>Plan!E25</f>
        <v>0</v>
      </c>
      <c r="E25" s="57"/>
      <c r="F25" s="113"/>
      <c r="I25" s="85">
        <f t="shared" si="4"/>
        <v>0</v>
      </c>
      <c r="J25" s="85">
        <f t="shared" si="5"/>
        <v>0</v>
      </c>
      <c r="K25" s="85" t="b">
        <f t="shared" si="6"/>
        <v>0</v>
      </c>
    </row>
    <row r="26" spans="1:11" x14ac:dyDescent="0.25">
      <c r="A26" s="85" t="s">
        <v>43</v>
      </c>
      <c r="B26" s="58" t="str">
        <f>IF(ISBLANK(Plan!B26),"",Plan!B26)</f>
        <v>Investitionen</v>
      </c>
      <c r="C26" s="58" t="str">
        <f>IF(ISBLANK(Plan!C26),"",Plan!C26)</f>
        <v/>
      </c>
      <c r="D26" s="87">
        <f>Plan!E26</f>
        <v>0</v>
      </c>
      <c r="E26" s="57"/>
      <c r="F26" s="113"/>
      <c r="I26" s="85">
        <f t="shared" si="4"/>
        <v>0</v>
      </c>
      <c r="J26" s="85">
        <f t="shared" si="5"/>
        <v>0</v>
      </c>
      <c r="K26" s="85" t="b">
        <f t="shared" si="6"/>
        <v>0</v>
      </c>
    </row>
    <row r="27" spans="1:11" x14ac:dyDescent="0.25">
      <c r="A27" s="85" t="s">
        <v>44</v>
      </c>
      <c r="B27" s="58" t="str">
        <f>IF(ISBLANK(Plan!B27),"",Plan!B27)</f>
        <v>Investitionen</v>
      </c>
      <c r="C27" s="58" t="str">
        <f>IF(ISBLANK(Plan!C27),"",Plan!C27)</f>
        <v/>
      </c>
      <c r="D27" s="87">
        <f>Plan!E27</f>
        <v>0</v>
      </c>
      <c r="E27" s="57"/>
      <c r="F27" s="113"/>
      <c r="I27" s="85">
        <f t="shared" si="4"/>
        <v>0</v>
      </c>
      <c r="J27" s="85">
        <f t="shared" si="5"/>
        <v>0</v>
      </c>
      <c r="K27" s="85" t="b">
        <f t="shared" si="6"/>
        <v>0</v>
      </c>
    </row>
    <row r="28" spans="1:11" x14ac:dyDescent="0.25">
      <c r="A28" s="85" t="s">
        <v>45</v>
      </c>
      <c r="B28" s="58" t="str">
        <f>IF(ISBLANK(Plan!B28),"",Plan!B28)</f>
        <v/>
      </c>
      <c r="C28" s="58" t="str">
        <f>IF(ISBLANK(Plan!C28),"",Plan!C28)</f>
        <v/>
      </c>
      <c r="D28" s="87">
        <f>Plan!E28</f>
        <v>0</v>
      </c>
      <c r="E28" s="57"/>
      <c r="F28" s="113"/>
      <c r="I28" s="85">
        <f t="shared" si="4"/>
        <v>0</v>
      </c>
      <c r="J28" s="85">
        <f t="shared" si="5"/>
        <v>0</v>
      </c>
      <c r="K28" s="85" t="b">
        <f t="shared" ref="K28:K31" si="7">OR(I28&gt;1000,J28&gt;0.1)</f>
        <v>0</v>
      </c>
    </row>
    <row r="29" spans="1:11" x14ac:dyDescent="0.25">
      <c r="A29" s="85" t="s">
        <v>46</v>
      </c>
      <c r="B29" s="58" t="str">
        <f>IF(ISBLANK(Plan!B29),"",Plan!B29)</f>
        <v/>
      </c>
      <c r="C29" s="58" t="str">
        <f>IF(ISBLANK(Plan!C29),"",Plan!C29)</f>
        <v/>
      </c>
      <c r="D29" s="87">
        <f>Plan!E29</f>
        <v>0</v>
      </c>
      <c r="E29" s="57"/>
      <c r="F29" s="113"/>
      <c r="I29" s="85">
        <f t="shared" si="4"/>
        <v>0</v>
      </c>
      <c r="J29" s="85">
        <f t="shared" si="5"/>
        <v>0</v>
      </c>
      <c r="K29" s="85" t="b">
        <f t="shared" ref="K29:K30" si="8">OR(I29&gt;1000,J29&gt;0.1)</f>
        <v>0</v>
      </c>
    </row>
    <row r="30" spans="1:11" x14ac:dyDescent="0.25">
      <c r="A30" s="85" t="s">
        <v>47</v>
      </c>
      <c r="B30" s="58" t="str">
        <f>IF(ISBLANK(Plan!B30),"",Plan!B30)</f>
        <v/>
      </c>
      <c r="C30" s="58" t="str">
        <f>IF(ISBLANK(Plan!C30),"",Plan!C30)</f>
        <v/>
      </c>
      <c r="D30" s="87">
        <f>Plan!E30</f>
        <v>0</v>
      </c>
      <c r="E30" s="57"/>
      <c r="F30" s="113"/>
      <c r="I30" s="85">
        <f t="shared" si="4"/>
        <v>0</v>
      </c>
      <c r="J30" s="85">
        <f t="shared" si="5"/>
        <v>0</v>
      </c>
      <c r="K30" s="85" t="b">
        <f t="shared" si="8"/>
        <v>0</v>
      </c>
    </row>
    <row r="31" spans="1:11" x14ac:dyDescent="0.25">
      <c r="A31" s="85" t="s">
        <v>123</v>
      </c>
      <c r="B31" s="58" t="str">
        <f>IF(ISBLANK(Plan!B31),"",Plan!B31)</f>
        <v/>
      </c>
      <c r="C31" s="58" t="str">
        <f>IF(ISBLANK(Plan!C31),"",Plan!C31)</f>
        <v/>
      </c>
      <c r="D31" s="87">
        <f>Plan!E31</f>
        <v>0</v>
      </c>
      <c r="E31" s="57"/>
      <c r="F31" s="113"/>
      <c r="I31" s="85">
        <f t="shared" si="4"/>
        <v>0</v>
      </c>
      <c r="J31" s="85">
        <f t="shared" si="5"/>
        <v>0</v>
      </c>
      <c r="K31" s="85" t="b">
        <f t="shared" si="7"/>
        <v>0</v>
      </c>
    </row>
    <row r="32" spans="1:11" x14ac:dyDescent="0.25">
      <c r="A32" s="85" t="s">
        <v>125</v>
      </c>
      <c r="B32" s="58" t="str">
        <f>IF(ISBLANK(Plan!B32),"",Plan!B32)</f>
        <v/>
      </c>
      <c r="C32" s="58" t="str">
        <f>IF(ISBLANK(Plan!C32),"",Plan!C32)</f>
        <v/>
      </c>
      <c r="D32" s="87">
        <f>Plan!E32</f>
        <v>0</v>
      </c>
      <c r="E32" s="57"/>
      <c r="F32" s="113"/>
      <c r="I32" s="85">
        <f t="shared" si="4"/>
        <v>0</v>
      </c>
      <c r="J32" s="85">
        <f t="shared" si="5"/>
        <v>0</v>
      </c>
      <c r="K32" s="85" t="b">
        <f t="shared" si="6"/>
        <v>0</v>
      </c>
    </row>
    <row r="33" spans="1:11" x14ac:dyDescent="0.25">
      <c r="A33" s="85" t="s">
        <v>48</v>
      </c>
      <c r="B33" s="58" t="str">
        <f>IF(ISBLANK(Plan!B33),"",Plan!B33)</f>
        <v/>
      </c>
      <c r="C33" s="58" t="str">
        <f>IF(ISBLANK(Plan!C33),"",Plan!C33)</f>
        <v/>
      </c>
      <c r="D33" s="87">
        <f>Plan!E33</f>
        <v>0</v>
      </c>
      <c r="E33" s="57"/>
      <c r="F33" s="113"/>
      <c r="I33" s="85">
        <f t="shared" ref="I33:I42" si="9">ABS(E33-D33)</f>
        <v>0</v>
      </c>
      <c r="J33" s="85">
        <f t="shared" ref="J33:J42" si="10">IF(E33=0,IF(D33=0,0,1),I33/E33)</f>
        <v>0</v>
      </c>
      <c r="K33" s="85" t="b">
        <f t="shared" ref="K33:K42" si="11">OR(I33&gt;1000,J33&gt;0.1)</f>
        <v>0</v>
      </c>
    </row>
    <row r="34" spans="1:11" x14ac:dyDescent="0.25">
      <c r="A34" s="85" t="s">
        <v>49</v>
      </c>
      <c r="B34" s="58" t="str">
        <f>IF(ISBLANK(Plan!B34),"",Plan!B34)</f>
        <v/>
      </c>
      <c r="C34" s="58" t="str">
        <f>IF(ISBLANK(Plan!C34),"",Plan!C34)</f>
        <v/>
      </c>
      <c r="D34" s="87">
        <f>Plan!E34</f>
        <v>0</v>
      </c>
      <c r="E34" s="57"/>
      <c r="F34" s="113"/>
      <c r="I34" s="85">
        <f t="shared" si="9"/>
        <v>0</v>
      </c>
      <c r="J34" s="85">
        <f t="shared" si="10"/>
        <v>0</v>
      </c>
      <c r="K34" s="85" t="b">
        <f t="shared" si="11"/>
        <v>0</v>
      </c>
    </row>
    <row r="35" spans="1:11" x14ac:dyDescent="0.25">
      <c r="A35" s="85" t="s">
        <v>50</v>
      </c>
      <c r="B35" s="58" t="str">
        <f>IF(ISBLANK(Plan!B35),"",Plan!B35)</f>
        <v/>
      </c>
      <c r="C35" s="58" t="str">
        <f>IF(ISBLANK(Plan!C35),"",Plan!C35)</f>
        <v/>
      </c>
      <c r="D35" s="87">
        <f>Plan!E35</f>
        <v>0</v>
      </c>
      <c r="E35" s="57"/>
      <c r="F35" s="113"/>
      <c r="I35" s="85">
        <f t="shared" si="9"/>
        <v>0</v>
      </c>
      <c r="J35" s="85">
        <f t="shared" si="10"/>
        <v>0</v>
      </c>
      <c r="K35" s="85" t="b">
        <f t="shared" si="11"/>
        <v>0</v>
      </c>
    </row>
    <row r="36" spans="1:11" x14ac:dyDescent="0.25">
      <c r="A36" s="85" t="s">
        <v>51</v>
      </c>
      <c r="B36" s="58" t="str">
        <f>IF(ISBLANK(Plan!B36),"",Plan!B36)</f>
        <v/>
      </c>
      <c r="C36" s="58" t="str">
        <f>IF(ISBLANK(Plan!C36),"",Plan!C36)</f>
        <v/>
      </c>
      <c r="D36" s="87">
        <f>Plan!E36</f>
        <v>0</v>
      </c>
      <c r="E36" s="57"/>
      <c r="F36" s="113"/>
      <c r="I36" s="85">
        <f t="shared" si="9"/>
        <v>0</v>
      </c>
      <c r="J36" s="85">
        <f t="shared" si="10"/>
        <v>0</v>
      </c>
      <c r="K36" s="85" t="b">
        <f t="shared" si="11"/>
        <v>0</v>
      </c>
    </row>
    <row r="37" spans="1:11" x14ac:dyDescent="0.25">
      <c r="A37" s="85" t="s">
        <v>126</v>
      </c>
      <c r="B37" s="58" t="str">
        <f>IF(ISBLANK(Plan!B37),"",Plan!B37)</f>
        <v/>
      </c>
      <c r="C37" s="58" t="str">
        <f>IF(ISBLANK(Plan!C37),"",Plan!C37)</f>
        <v/>
      </c>
      <c r="D37" s="87">
        <f>Plan!E37</f>
        <v>0</v>
      </c>
      <c r="E37" s="57"/>
      <c r="F37" s="113"/>
      <c r="I37" s="85">
        <f t="shared" si="9"/>
        <v>0</v>
      </c>
      <c r="J37" s="85">
        <f t="shared" si="10"/>
        <v>0</v>
      </c>
      <c r="K37" s="85" t="b">
        <f t="shared" si="11"/>
        <v>0</v>
      </c>
    </row>
    <row r="38" spans="1:11" x14ac:dyDescent="0.25">
      <c r="A38" s="85" t="s">
        <v>127</v>
      </c>
      <c r="B38" s="58" t="str">
        <f>IF(ISBLANK(Plan!B38),"",Plan!B38)</f>
        <v/>
      </c>
      <c r="C38" s="58" t="str">
        <f>IF(ISBLANK(Plan!C38),"",Plan!C38)</f>
        <v/>
      </c>
      <c r="D38" s="87">
        <f>Plan!E38</f>
        <v>0</v>
      </c>
      <c r="E38" s="57"/>
      <c r="F38" s="113"/>
      <c r="I38" s="85">
        <f t="shared" si="9"/>
        <v>0</v>
      </c>
      <c r="J38" s="85">
        <f t="shared" si="10"/>
        <v>0</v>
      </c>
      <c r="K38" s="85" t="b">
        <f t="shared" si="11"/>
        <v>0</v>
      </c>
    </row>
    <row r="39" spans="1:11" x14ac:dyDescent="0.25">
      <c r="A39" s="85" t="s">
        <v>129</v>
      </c>
      <c r="B39" s="58" t="str">
        <f>IF(ISBLANK(Plan!B39),"",Plan!B39)</f>
        <v/>
      </c>
      <c r="C39" s="58" t="str">
        <f>IF(ISBLANK(Plan!C39),"",Plan!C39)</f>
        <v/>
      </c>
      <c r="D39" s="87">
        <f>Plan!E39</f>
        <v>0</v>
      </c>
      <c r="E39" s="57"/>
      <c r="F39" s="113"/>
      <c r="I39" s="85">
        <f t="shared" si="9"/>
        <v>0</v>
      </c>
      <c r="J39" s="85">
        <f t="shared" si="10"/>
        <v>0</v>
      </c>
      <c r="K39" s="85" t="b">
        <f t="shared" si="11"/>
        <v>0</v>
      </c>
    </row>
    <row r="40" spans="1:11" x14ac:dyDescent="0.25">
      <c r="A40" s="85" t="s">
        <v>130</v>
      </c>
      <c r="B40" s="58" t="str">
        <f>IF(ISBLANK(Plan!B40),"",Plan!B40)</f>
        <v/>
      </c>
      <c r="C40" s="58" t="str">
        <f>IF(ISBLANK(Plan!C40),"",Plan!C40)</f>
        <v/>
      </c>
      <c r="D40" s="87">
        <f>Plan!E40</f>
        <v>0</v>
      </c>
      <c r="E40" s="57"/>
      <c r="F40" s="113"/>
      <c r="I40" s="85">
        <f t="shared" si="9"/>
        <v>0</v>
      </c>
      <c r="J40" s="85">
        <f t="shared" si="10"/>
        <v>0</v>
      </c>
      <c r="K40" s="85" t="b">
        <f t="shared" si="11"/>
        <v>0</v>
      </c>
    </row>
    <row r="41" spans="1:11" x14ac:dyDescent="0.25">
      <c r="A41" s="85" t="s">
        <v>131</v>
      </c>
      <c r="B41" s="58" t="str">
        <f>IF(ISBLANK(Plan!B41),"",Plan!B41)</f>
        <v/>
      </c>
      <c r="C41" s="58" t="str">
        <f>IF(ISBLANK(Plan!C41),"",Plan!C41)</f>
        <v/>
      </c>
      <c r="D41" s="87">
        <f>Plan!E41</f>
        <v>0</v>
      </c>
      <c r="E41" s="57"/>
      <c r="F41" s="113"/>
      <c r="I41" s="85">
        <f t="shared" si="9"/>
        <v>0</v>
      </c>
      <c r="J41" s="85">
        <f t="shared" si="10"/>
        <v>0</v>
      </c>
      <c r="K41" s="85" t="b">
        <f t="shared" si="11"/>
        <v>0</v>
      </c>
    </row>
    <row r="42" spans="1:11" x14ac:dyDescent="0.25">
      <c r="A42" s="85" t="s">
        <v>139</v>
      </c>
      <c r="B42" s="58" t="str">
        <f>IF(ISBLANK(Plan!B42),"",Plan!B42)</f>
        <v/>
      </c>
      <c r="C42" s="58" t="str">
        <f>IF(ISBLANK(Plan!C42),"",Plan!C42)</f>
        <v/>
      </c>
      <c r="D42" s="87">
        <f>Plan!E42</f>
        <v>0</v>
      </c>
      <c r="E42" s="57"/>
      <c r="F42" s="113"/>
      <c r="I42" s="85">
        <f t="shared" si="9"/>
        <v>0</v>
      </c>
      <c r="J42" s="85">
        <f t="shared" si="10"/>
        <v>0</v>
      </c>
      <c r="K42" s="85" t="b">
        <f t="shared" si="11"/>
        <v>0</v>
      </c>
    </row>
    <row r="43" spans="1:11" x14ac:dyDescent="0.25">
      <c r="A43" s="85" t="s">
        <v>145</v>
      </c>
      <c r="B43" s="58" t="str">
        <f>IF(ISBLANK(Plan!B43),"",Plan!B43)</f>
        <v/>
      </c>
      <c r="C43" s="58" t="str">
        <f>IF(ISBLANK(Plan!C43),"",Plan!C43)</f>
        <v/>
      </c>
      <c r="D43" s="87">
        <f>Plan!E43</f>
        <v>0</v>
      </c>
      <c r="E43" s="57"/>
      <c r="F43" s="113"/>
      <c r="I43" s="85">
        <f t="shared" ref="I43:I45" si="12">ABS(E43-D43)</f>
        <v>0</v>
      </c>
      <c r="J43" s="85">
        <f t="shared" ref="J43:J45" si="13">IF(E43=0,IF(D43=0,0,1),I43/E43)</f>
        <v>0</v>
      </c>
      <c r="K43" s="85" t="b">
        <f t="shared" ref="K43:K45" si="14">OR(I43&gt;1000,J43&gt;0.1)</f>
        <v>0</v>
      </c>
    </row>
    <row r="44" spans="1:11" x14ac:dyDescent="0.25">
      <c r="A44" s="85" t="s">
        <v>146</v>
      </c>
      <c r="B44" s="58" t="str">
        <f>IF(ISBLANK(Plan!B44),"",Plan!B44)</f>
        <v/>
      </c>
      <c r="C44" s="58" t="str">
        <f>IF(ISBLANK(Plan!C44),"",Plan!C44)</f>
        <v/>
      </c>
      <c r="D44" s="87">
        <f>Plan!E44</f>
        <v>0</v>
      </c>
      <c r="E44" s="57"/>
      <c r="F44" s="113"/>
      <c r="I44" s="85">
        <f t="shared" si="12"/>
        <v>0</v>
      </c>
      <c r="J44" s="85">
        <f t="shared" si="13"/>
        <v>0</v>
      </c>
      <c r="K44" s="85" t="b">
        <f t="shared" si="14"/>
        <v>0</v>
      </c>
    </row>
    <row r="45" spans="1:11" x14ac:dyDescent="0.25">
      <c r="A45" s="85" t="s">
        <v>147</v>
      </c>
      <c r="B45" s="58" t="str">
        <f>IF(ISBLANK(Plan!B45),"",Plan!B45)</f>
        <v/>
      </c>
      <c r="C45" s="58" t="str">
        <f>IF(ISBLANK(Plan!C45),"",Plan!C45)</f>
        <v/>
      </c>
      <c r="D45" s="87">
        <f>Plan!E45</f>
        <v>0</v>
      </c>
      <c r="E45" s="57"/>
      <c r="F45" s="113"/>
      <c r="I45" s="85">
        <f t="shared" si="12"/>
        <v>0</v>
      </c>
      <c r="J45" s="85">
        <f t="shared" si="13"/>
        <v>0</v>
      </c>
      <c r="K45" s="85" t="b">
        <f t="shared" si="14"/>
        <v>0</v>
      </c>
    </row>
    <row r="46" spans="1:11" x14ac:dyDescent="0.25">
      <c r="B46" s="90" t="s">
        <v>12</v>
      </c>
      <c r="C46" s="90"/>
      <c r="D46" s="91">
        <f>SUM(D5:D45)</f>
        <v>0</v>
      </c>
      <c r="E46" s="91">
        <f>SUM(E5:E45)</f>
        <v>0</v>
      </c>
      <c r="F46" s="115"/>
    </row>
    <row r="47" spans="1:11" x14ac:dyDescent="0.25">
      <c r="B47" s="92"/>
      <c r="C47" s="93"/>
      <c r="D47" s="93"/>
      <c r="E47" s="94"/>
      <c r="F47" s="116"/>
    </row>
    <row r="48" spans="1:11" ht="15" customHeight="1" x14ac:dyDescent="0.25">
      <c r="B48" s="44" t="s">
        <v>138</v>
      </c>
      <c r="C48" s="95"/>
      <c r="D48" s="95"/>
      <c r="E48" s="96"/>
      <c r="F48" s="117"/>
    </row>
    <row r="49" spans="1:11" ht="28.5" x14ac:dyDescent="0.25">
      <c r="A49" s="85" t="s">
        <v>145</v>
      </c>
      <c r="B49" s="59" t="s">
        <v>81</v>
      </c>
      <c r="C49" s="66"/>
      <c r="D49" s="103">
        <f>Plan!E49</f>
        <v>0</v>
      </c>
      <c r="E49" s="9"/>
      <c r="F49" s="113"/>
      <c r="I49" s="85">
        <f>ABS(E49-D49)</f>
        <v>0</v>
      </c>
      <c r="J49" s="85">
        <f>IF(E49=0,IF(D49=0,0,1),I49/E49)</f>
        <v>0</v>
      </c>
      <c r="K49" s="85" t="b">
        <f t="shared" ref="K49:K52" si="15">OR(I49&gt;1000,J49&gt;0.1)</f>
        <v>0</v>
      </c>
    </row>
    <row r="50" spans="1:11" x14ac:dyDescent="0.25">
      <c r="A50" s="85" t="s">
        <v>146</v>
      </c>
      <c r="B50" s="59" t="s">
        <v>13</v>
      </c>
      <c r="C50" s="66"/>
      <c r="D50" s="103">
        <f>Plan!E50</f>
        <v>0</v>
      </c>
      <c r="E50" s="9"/>
      <c r="F50" s="113"/>
      <c r="I50" s="85">
        <f>ABS(E50-D50)</f>
        <v>0</v>
      </c>
      <c r="J50" s="85">
        <f>IF(E50=0,IF(D50=0,0,1),I50/E50)</f>
        <v>0</v>
      </c>
      <c r="K50" s="85" t="b">
        <f t="shared" si="15"/>
        <v>0</v>
      </c>
    </row>
    <row r="51" spans="1:11" x14ac:dyDescent="0.25">
      <c r="A51" s="85" t="s">
        <v>147</v>
      </c>
      <c r="B51" s="58" t="str">
        <f>IF(ISBLANK(Plan!B51),"",Plan!B51)</f>
        <v/>
      </c>
      <c r="C51" s="58" t="str">
        <f>IF(ISBLANK(Plan!C51),"",Plan!C51)</f>
        <v/>
      </c>
      <c r="D51" s="103">
        <f>Plan!E51</f>
        <v>0</v>
      </c>
      <c r="E51" s="9"/>
      <c r="F51" s="113"/>
      <c r="I51" s="85">
        <f>ABS(E51-D51)</f>
        <v>0</v>
      </c>
      <c r="J51" s="85">
        <f>IF(E51=0,IF(D51=0,0,1),I51/E51)</f>
        <v>0</v>
      </c>
      <c r="K51" s="85" t="b">
        <f t="shared" si="15"/>
        <v>0</v>
      </c>
    </row>
    <row r="52" spans="1:11" x14ac:dyDescent="0.25">
      <c r="A52" s="85" t="s">
        <v>148</v>
      </c>
      <c r="B52" s="58" t="str">
        <f>IF(ISBLANK(Plan!B52),"",Plan!B52)</f>
        <v/>
      </c>
      <c r="C52" s="58" t="str">
        <f>IF(ISBLANK(Plan!C52),"",Plan!C52)</f>
        <v/>
      </c>
      <c r="D52" s="103">
        <f>Plan!E52</f>
        <v>0</v>
      </c>
      <c r="E52" s="9"/>
      <c r="F52" s="113"/>
      <c r="I52" s="85">
        <f>ABS(E52-D52)</f>
        <v>0</v>
      </c>
      <c r="J52" s="85">
        <f>IF(E52=0,IF(D52=0,0,1),I52/E52)</f>
        <v>0</v>
      </c>
      <c r="K52" s="85" t="b">
        <f t="shared" si="15"/>
        <v>0</v>
      </c>
    </row>
    <row r="53" spans="1:11" x14ac:dyDescent="0.25">
      <c r="B53" s="46" t="s">
        <v>14</v>
      </c>
      <c r="C53" s="68"/>
      <c r="D53" s="8">
        <f>SUM(D49:D52)</f>
        <v>0</v>
      </c>
      <c r="E53" s="8">
        <f>SUM(E49:E52)</f>
        <v>0</v>
      </c>
      <c r="F53" s="118"/>
    </row>
    <row r="54" spans="1:11" ht="15.75" thickBot="1" x14ac:dyDescent="0.3">
      <c r="B54" s="30"/>
      <c r="C54" s="17"/>
      <c r="D54" s="17"/>
      <c r="E54" s="31"/>
      <c r="F54" s="119"/>
    </row>
    <row r="55" spans="1:11" ht="42.75" customHeight="1" thickBot="1" x14ac:dyDescent="0.3">
      <c r="B55" s="4" t="s">
        <v>15</v>
      </c>
      <c r="C55" s="75"/>
      <c r="D55" s="6">
        <f>D46+D53</f>
        <v>0</v>
      </c>
      <c r="E55" s="19">
        <f>E46+E53</f>
        <v>0</v>
      </c>
      <c r="F55" s="20"/>
    </row>
    <row r="56" spans="1:11" x14ac:dyDescent="0.25">
      <c r="B56" s="97"/>
      <c r="C56" s="97"/>
      <c r="D56" s="97"/>
      <c r="E56" s="98"/>
      <c r="F56" s="120"/>
      <c r="G56" s="100"/>
      <c r="H56" s="99"/>
      <c r="I56" s="32"/>
      <c r="J56" s="33"/>
    </row>
    <row r="57" spans="1:11" x14ac:dyDescent="0.25">
      <c r="A57" s="80"/>
      <c r="B57" s="34"/>
      <c r="C57" s="34"/>
      <c r="D57" s="55" t="str">
        <f>D2</f>
        <v>letzter Plan</v>
      </c>
      <c r="E57" s="56" t="str">
        <f>E2</f>
        <v>PLAN</v>
      </c>
      <c r="F57" s="121" t="str">
        <f>F2</f>
        <v>Anmerkungen</v>
      </c>
      <c r="G57" s="85"/>
      <c r="H57" s="85"/>
    </row>
    <row r="58" spans="1:11" x14ac:dyDescent="0.25">
      <c r="B58" s="210" t="s">
        <v>16</v>
      </c>
      <c r="C58" s="211"/>
      <c r="D58" s="44" t="s">
        <v>2</v>
      </c>
      <c r="E58" s="44" t="s">
        <v>2</v>
      </c>
      <c r="F58" s="122" t="str">
        <f>F4</f>
        <v>Abweichungen</v>
      </c>
      <c r="G58" s="204" t="s">
        <v>149</v>
      </c>
    </row>
    <row r="59" spans="1:11" x14ac:dyDescent="0.25">
      <c r="A59" s="85"/>
      <c r="B59" s="60" t="s">
        <v>114</v>
      </c>
      <c r="C59" s="60" t="s">
        <v>82</v>
      </c>
      <c r="D59" s="101">
        <f>Plan!E59</f>
        <v>0</v>
      </c>
      <c r="E59" s="21"/>
      <c r="F59" s="181"/>
      <c r="G59" s="205"/>
      <c r="I59" s="85">
        <f t="shared" ref="I59:I95" si="16">ABS(E59-D59)</f>
        <v>0</v>
      </c>
      <c r="J59" s="85">
        <f t="shared" ref="J59:J95" si="17">IF(E59=0,IF(D59=0,0,1),I59/E59)</f>
        <v>0</v>
      </c>
      <c r="K59" s="85" t="b">
        <f t="shared" ref="K59:K105" si="18">OR(I59&gt;1000,J59&gt;0.1)</f>
        <v>0</v>
      </c>
    </row>
    <row r="60" spans="1:11" x14ac:dyDescent="0.25">
      <c r="A60" s="85" t="s">
        <v>52</v>
      </c>
      <c r="B60" s="60" t="s">
        <v>114</v>
      </c>
      <c r="C60" s="60" t="s">
        <v>17</v>
      </c>
      <c r="D60" s="101">
        <f>Plan!E60</f>
        <v>0</v>
      </c>
      <c r="E60" s="21"/>
      <c r="F60" s="181"/>
      <c r="G60" s="205"/>
      <c r="I60" s="85">
        <f t="shared" si="16"/>
        <v>0</v>
      </c>
      <c r="J60" s="85">
        <f t="shared" si="17"/>
        <v>0</v>
      </c>
      <c r="K60" s="85" t="b">
        <f t="shared" si="18"/>
        <v>0</v>
      </c>
    </row>
    <row r="61" spans="1:11" x14ac:dyDescent="0.25">
      <c r="A61" s="85" t="s">
        <v>53</v>
      </c>
      <c r="B61" s="60" t="s">
        <v>114</v>
      </c>
      <c r="C61" s="60" t="s">
        <v>83</v>
      </c>
      <c r="D61" s="101">
        <f>Plan!E61</f>
        <v>0</v>
      </c>
      <c r="E61" s="21"/>
      <c r="F61" s="181"/>
      <c r="G61" s="205"/>
      <c r="I61" s="85">
        <f t="shared" si="16"/>
        <v>0</v>
      </c>
      <c r="J61" s="85">
        <f t="shared" si="17"/>
        <v>0</v>
      </c>
      <c r="K61" s="85" t="b">
        <f t="shared" si="18"/>
        <v>0</v>
      </c>
    </row>
    <row r="62" spans="1:11" x14ac:dyDescent="0.25">
      <c r="A62" s="85" t="s">
        <v>54</v>
      </c>
      <c r="B62" s="60" t="s">
        <v>114</v>
      </c>
      <c r="C62" s="58" t="str">
        <f>IF(ISBLANK(Plan!C62),"",Plan!C62)</f>
        <v/>
      </c>
      <c r="D62" s="101">
        <f>Plan!E62</f>
        <v>0</v>
      </c>
      <c r="E62" s="21"/>
      <c r="F62" s="181"/>
      <c r="G62" s="205"/>
      <c r="I62" s="85">
        <f t="shared" si="16"/>
        <v>0</v>
      </c>
      <c r="J62" s="85">
        <f t="shared" si="17"/>
        <v>0</v>
      </c>
      <c r="K62" s="85" t="b">
        <f t="shared" si="18"/>
        <v>0</v>
      </c>
    </row>
    <row r="63" spans="1:11" x14ac:dyDescent="0.25">
      <c r="A63" s="85" t="s">
        <v>55</v>
      </c>
      <c r="B63" s="60" t="s">
        <v>114</v>
      </c>
      <c r="C63" s="58" t="str">
        <f>IF(ISBLANK(Plan!C63),"",Plan!C63)</f>
        <v/>
      </c>
      <c r="D63" s="101">
        <f>Plan!E63</f>
        <v>0</v>
      </c>
      <c r="E63" s="21"/>
      <c r="F63" s="181"/>
      <c r="G63" s="205"/>
      <c r="I63" s="85">
        <f t="shared" si="16"/>
        <v>0</v>
      </c>
      <c r="J63" s="85">
        <f t="shared" si="17"/>
        <v>0</v>
      </c>
      <c r="K63" s="85" t="b">
        <f t="shared" si="18"/>
        <v>0</v>
      </c>
    </row>
    <row r="64" spans="1:11" ht="15.75" thickBot="1" x14ac:dyDescent="0.3">
      <c r="A64" s="85" t="s">
        <v>56</v>
      </c>
      <c r="B64" s="139" t="s">
        <v>114</v>
      </c>
      <c r="C64" s="140" t="str">
        <f>IF(ISBLANK(Plan!C64),"",Plan!C64)</f>
        <v/>
      </c>
      <c r="D64" s="141">
        <f>Plan!E64</f>
        <v>0</v>
      </c>
      <c r="E64" s="142"/>
      <c r="F64" s="182"/>
      <c r="G64" s="206"/>
      <c r="I64" s="85">
        <f t="shared" si="16"/>
        <v>0</v>
      </c>
      <c r="J64" s="85">
        <f t="shared" si="17"/>
        <v>0</v>
      </c>
      <c r="K64" s="85" t="b">
        <f t="shared" si="18"/>
        <v>0</v>
      </c>
    </row>
    <row r="65" spans="1:11" x14ac:dyDescent="0.25">
      <c r="A65" s="85" t="s">
        <v>57</v>
      </c>
      <c r="B65" s="143" t="s">
        <v>115</v>
      </c>
      <c r="C65" s="144" t="s">
        <v>116</v>
      </c>
      <c r="D65" s="145">
        <f>Plan!E65</f>
        <v>0</v>
      </c>
      <c r="E65" s="146"/>
      <c r="F65" s="183"/>
      <c r="G65" s="207"/>
      <c r="I65" s="85">
        <f t="shared" si="16"/>
        <v>0</v>
      </c>
      <c r="J65" s="85">
        <f t="shared" si="17"/>
        <v>0</v>
      </c>
      <c r="K65" s="85" t="b">
        <f t="shared" si="18"/>
        <v>0</v>
      </c>
    </row>
    <row r="66" spans="1:11" ht="15" customHeight="1" x14ac:dyDescent="0.25">
      <c r="A66" s="85" t="s">
        <v>58</v>
      </c>
      <c r="B66" s="147" t="s">
        <v>115</v>
      </c>
      <c r="C66" s="59" t="s">
        <v>118</v>
      </c>
      <c r="D66" s="101">
        <f>Plan!E66</f>
        <v>0</v>
      </c>
      <c r="E66" s="57"/>
      <c r="F66" s="181"/>
      <c r="G66" s="205"/>
      <c r="I66" s="85">
        <f t="shared" si="16"/>
        <v>0</v>
      </c>
      <c r="J66" s="85">
        <f t="shared" si="17"/>
        <v>0</v>
      </c>
      <c r="K66" s="85" t="b">
        <f t="shared" si="18"/>
        <v>0</v>
      </c>
    </row>
    <row r="67" spans="1:11" ht="15" customHeight="1" x14ac:dyDescent="0.25">
      <c r="A67" s="85" t="s">
        <v>59</v>
      </c>
      <c r="B67" s="147" t="s">
        <v>115</v>
      </c>
      <c r="C67" s="59" t="s">
        <v>117</v>
      </c>
      <c r="D67" s="101">
        <f>Plan!E67</f>
        <v>0</v>
      </c>
      <c r="E67" s="57"/>
      <c r="F67" s="181"/>
      <c r="G67" s="205"/>
      <c r="I67" s="85">
        <f t="shared" si="16"/>
        <v>0</v>
      </c>
      <c r="J67" s="85">
        <f t="shared" si="17"/>
        <v>0</v>
      </c>
      <c r="K67" s="85" t="b">
        <f t="shared" si="18"/>
        <v>0</v>
      </c>
    </row>
    <row r="68" spans="1:11" ht="15" customHeight="1" x14ac:dyDescent="0.25">
      <c r="A68" s="85" t="s">
        <v>60</v>
      </c>
      <c r="B68" s="147" t="s">
        <v>115</v>
      </c>
      <c r="C68" s="58" t="str">
        <f>IF(ISBLANK(Plan!C68),"",Plan!C68)</f>
        <v/>
      </c>
      <c r="D68" s="101">
        <f>Plan!E68</f>
        <v>0</v>
      </c>
      <c r="E68" s="57"/>
      <c r="F68" s="181"/>
      <c r="G68" s="205"/>
      <c r="I68" s="85">
        <f t="shared" si="16"/>
        <v>0</v>
      </c>
      <c r="J68" s="85">
        <f t="shared" si="17"/>
        <v>0</v>
      </c>
      <c r="K68" s="85" t="b">
        <f t="shared" si="18"/>
        <v>0</v>
      </c>
    </row>
    <row r="69" spans="1:11" x14ac:dyDescent="0.25">
      <c r="A69" s="85" t="s">
        <v>61</v>
      </c>
      <c r="B69" s="147" t="s">
        <v>115</v>
      </c>
      <c r="C69" s="58" t="str">
        <f>IF(ISBLANK(Plan!C69),"",Plan!C69)</f>
        <v/>
      </c>
      <c r="D69" s="101">
        <f>Plan!E69</f>
        <v>0</v>
      </c>
      <c r="E69" s="57"/>
      <c r="F69" s="181"/>
      <c r="G69" s="205"/>
      <c r="I69" s="85">
        <f t="shared" si="16"/>
        <v>0</v>
      </c>
      <c r="J69" s="85">
        <f t="shared" si="17"/>
        <v>0</v>
      </c>
      <c r="K69" s="85" t="b">
        <f t="shared" si="18"/>
        <v>0</v>
      </c>
    </row>
    <row r="70" spans="1:11" x14ac:dyDescent="0.25">
      <c r="A70" s="85" t="s">
        <v>62</v>
      </c>
      <c r="B70" s="147" t="s">
        <v>115</v>
      </c>
      <c r="C70" s="58" t="str">
        <f>IF(ISBLANK(Plan!C70),"",Plan!C70)</f>
        <v/>
      </c>
      <c r="D70" s="101">
        <f>Plan!E70</f>
        <v>0</v>
      </c>
      <c r="E70" s="57"/>
      <c r="F70" s="181"/>
      <c r="G70" s="205"/>
      <c r="I70" s="85">
        <f t="shared" si="16"/>
        <v>0</v>
      </c>
      <c r="J70" s="85">
        <f t="shared" si="17"/>
        <v>0</v>
      </c>
      <c r="K70" s="85" t="b">
        <f t="shared" si="18"/>
        <v>0</v>
      </c>
    </row>
    <row r="71" spans="1:11" ht="15.75" thickBot="1" x14ac:dyDescent="0.3">
      <c r="A71" s="85" t="s">
        <v>63</v>
      </c>
      <c r="B71" s="148" t="s">
        <v>115</v>
      </c>
      <c r="C71" s="149" t="str">
        <f>IF(ISBLANK(Plan!C71),"",Plan!C71)</f>
        <v/>
      </c>
      <c r="D71" s="127">
        <f>Plan!E71</f>
        <v>0</v>
      </c>
      <c r="E71" s="77"/>
      <c r="F71" s="184"/>
      <c r="G71" s="206"/>
      <c r="I71" s="85">
        <f t="shared" si="16"/>
        <v>0</v>
      </c>
      <c r="J71" s="85">
        <f t="shared" si="17"/>
        <v>0</v>
      </c>
      <c r="K71" s="85" t="b">
        <f t="shared" si="18"/>
        <v>0</v>
      </c>
    </row>
    <row r="72" spans="1:11" x14ac:dyDescent="0.25">
      <c r="A72" s="85" t="s">
        <v>64</v>
      </c>
      <c r="B72" s="143" t="s">
        <v>84</v>
      </c>
      <c r="C72" s="144"/>
      <c r="D72" s="145">
        <f>Plan!E72</f>
        <v>0</v>
      </c>
      <c r="E72" s="146"/>
      <c r="F72" s="183"/>
      <c r="G72" s="205"/>
      <c r="I72" s="85">
        <f t="shared" si="16"/>
        <v>0</v>
      </c>
      <c r="J72" s="85">
        <f t="shared" si="17"/>
        <v>0</v>
      </c>
      <c r="K72" s="85" t="b">
        <f t="shared" si="18"/>
        <v>0</v>
      </c>
    </row>
    <row r="73" spans="1:11" x14ac:dyDescent="0.25">
      <c r="A73" s="85" t="s">
        <v>65</v>
      </c>
      <c r="B73" s="147" t="s">
        <v>85</v>
      </c>
      <c r="C73" s="59"/>
      <c r="D73" s="101">
        <f>Plan!E73</f>
        <v>0</v>
      </c>
      <c r="E73" s="57"/>
      <c r="F73" s="181"/>
      <c r="G73" s="205"/>
      <c r="I73" s="85">
        <f t="shared" si="16"/>
        <v>0</v>
      </c>
      <c r="J73" s="85">
        <f t="shared" si="17"/>
        <v>0</v>
      </c>
      <c r="K73" s="85" t="b">
        <f t="shared" si="18"/>
        <v>0</v>
      </c>
    </row>
    <row r="74" spans="1:11" x14ac:dyDescent="0.25">
      <c r="A74" s="85" t="s">
        <v>66</v>
      </c>
      <c r="B74" s="147" t="s">
        <v>86</v>
      </c>
      <c r="C74" s="59"/>
      <c r="D74" s="101">
        <f>Plan!E74</f>
        <v>0</v>
      </c>
      <c r="E74" s="57"/>
      <c r="F74" s="181"/>
      <c r="G74" s="205"/>
      <c r="I74" s="85">
        <f t="shared" si="16"/>
        <v>0</v>
      </c>
      <c r="J74" s="85">
        <f t="shared" si="17"/>
        <v>0</v>
      </c>
      <c r="K74" s="85" t="b">
        <f t="shared" si="18"/>
        <v>0</v>
      </c>
    </row>
    <row r="75" spans="1:11" ht="15.75" thickBot="1" x14ac:dyDescent="0.3">
      <c r="A75" s="85" t="s">
        <v>67</v>
      </c>
      <c r="B75" s="168" t="s">
        <v>103</v>
      </c>
      <c r="C75" s="170"/>
      <c r="D75" s="141">
        <f>Plan!E75</f>
        <v>0</v>
      </c>
      <c r="E75" s="169"/>
      <c r="F75" s="182"/>
      <c r="G75" s="206"/>
      <c r="I75" s="85">
        <f t="shared" si="16"/>
        <v>0</v>
      </c>
      <c r="J75" s="85">
        <f t="shared" si="17"/>
        <v>0</v>
      </c>
      <c r="K75" s="85" t="b">
        <f t="shared" si="18"/>
        <v>0</v>
      </c>
    </row>
    <row r="76" spans="1:11" x14ac:dyDescent="0.25">
      <c r="A76" s="85" t="s">
        <v>68</v>
      </c>
      <c r="B76" s="143" t="s">
        <v>119</v>
      </c>
      <c r="C76" s="179" t="str">
        <f>IF(ISBLANK(Plan!C76),"",Plan!C76)</f>
        <v/>
      </c>
      <c r="D76" s="145">
        <f>Plan!E76</f>
        <v>0</v>
      </c>
      <c r="E76" s="146"/>
      <c r="F76" s="183"/>
      <c r="G76" s="205"/>
      <c r="I76" s="85">
        <f t="shared" si="16"/>
        <v>0</v>
      </c>
      <c r="J76" s="85">
        <f t="shared" si="17"/>
        <v>0</v>
      </c>
      <c r="K76" s="85" t="b">
        <f t="shared" si="18"/>
        <v>0</v>
      </c>
    </row>
    <row r="77" spans="1:11" x14ac:dyDescent="0.25">
      <c r="A77" s="85" t="s">
        <v>69</v>
      </c>
      <c r="B77" s="147" t="s">
        <v>119</v>
      </c>
      <c r="C77" s="58" t="str">
        <f>IF(ISBLANK(Plan!C77),"",Plan!C77)</f>
        <v/>
      </c>
      <c r="D77" s="101">
        <f>Plan!E77</f>
        <v>0</v>
      </c>
      <c r="E77" s="57"/>
      <c r="F77" s="181"/>
      <c r="G77" s="205"/>
      <c r="I77" s="85">
        <f t="shared" si="16"/>
        <v>0</v>
      </c>
      <c r="J77" s="85">
        <f t="shared" si="17"/>
        <v>0</v>
      </c>
      <c r="K77" s="85" t="b">
        <f t="shared" si="18"/>
        <v>0</v>
      </c>
    </row>
    <row r="78" spans="1:11" x14ac:dyDescent="0.25">
      <c r="A78" s="85" t="s">
        <v>70</v>
      </c>
      <c r="B78" s="147" t="s">
        <v>119</v>
      </c>
      <c r="C78" s="58" t="str">
        <f>IF(ISBLANK(Plan!C78),"",Plan!C78)</f>
        <v/>
      </c>
      <c r="D78" s="101">
        <f>Plan!E78</f>
        <v>0</v>
      </c>
      <c r="E78" s="57"/>
      <c r="F78" s="181"/>
      <c r="G78" s="205"/>
      <c r="I78" s="85">
        <f t="shared" si="16"/>
        <v>0</v>
      </c>
      <c r="J78" s="85">
        <f t="shared" si="17"/>
        <v>0</v>
      </c>
      <c r="K78" s="85" t="b">
        <f t="shared" si="18"/>
        <v>0</v>
      </c>
    </row>
    <row r="79" spans="1:11" x14ac:dyDescent="0.25">
      <c r="A79" s="85" t="s">
        <v>71</v>
      </c>
      <c r="B79" s="147" t="s">
        <v>119</v>
      </c>
      <c r="C79" s="58" t="str">
        <f>IF(ISBLANK(Plan!C79),"",Plan!C79)</f>
        <v/>
      </c>
      <c r="D79" s="101">
        <f>Plan!E79</f>
        <v>0</v>
      </c>
      <c r="E79" s="57"/>
      <c r="F79" s="181"/>
      <c r="G79" s="205"/>
      <c r="I79" s="85">
        <f t="shared" si="16"/>
        <v>0</v>
      </c>
      <c r="J79" s="85">
        <f t="shared" si="17"/>
        <v>0</v>
      </c>
      <c r="K79" s="85" t="b">
        <f t="shared" si="18"/>
        <v>0</v>
      </c>
    </row>
    <row r="80" spans="1:11" x14ac:dyDescent="0.25">
      <c r="A80" s="85" t="s">
        <v>72</v>
      </c>
      <c r="B80" s="147" t="s">
        <v>119</v>
      </c>
      <c r="C80" s="58" t="str">
        <f>IF(ISBLANK(Plan!C80),"",Plan!C80)</f>
        <v/>
      </c>
      <c r="D80" s="101">
        <f>Plan!E80</f>
        <v>0</v>
      </c>
      <c r="E80" s="57"/>
      <c r="F80" s="181"/>
      <c r="G80" s="205"/>
      <c r="I80" s="85">
        <f t="shared" si="16"/>
        <v>0</v>
      </c>
      <c r="J80" s="85">
        <f t="shared" si="17"/>
        <v>0</v>
      </c>
      <c r="K80" s="85" t="b">
        <f t="shared" ref="K80:K82" si="19">OR(I80&gt;1000,J80&gt;0.1)</f>
        <v>0</v>
      </c>
    </row>
    <row r="81" spans="1:11" x14ac:dyDescent="0.25">
      <c r="A81" s="85" t="s">
        <v>73</v>
      </c>
      <c r="B81" s="147" t="s">
        <v>119</v>
      </c>
      <c r="C81" s="58" t="str">
        <f>IF(ISBLANK(Plan!C81),"",Plan!C81)</f>
        <v/>
      </c>
      <c r="D81" s="101">
        <f>Plan!E81</f>
        <v>0</v>
      </c>
      <c r="E81" s="57"/>
      <c r="F81" s="181"/>
      <c r="G81" s="205"/>
      <c r="I81" s="85">
        <f t="shared" si="16"/>
        <v>0</v>
      </c>
      <c r="J81" s="85">
        <f t="shared" si="17"/>
        <v>0</v>
      </c>
      <c r="K81" s="85" t="b">
        <f t="shared" si="19"/>
        <v>0</v>
      </c>
    </row>
    <row r="82" spans="1:11" x14ac:dyDescent="0.25">
      <c r="A82" s="85" t="s">
        <v>74</v>
      </c>
      <c r="B82" s="147" t="s">
        <v>119</v>
      </c>
      <c r="C82" s="58" t="str">
        <f>IF(ISBLANK(Plan!C82),"",Plan!C82)</f>
        <v/>
      </c>
      <c r="D82" s="101">
        <f>Plan!E82</f>
        <v>0</v>
      </c>
      <c r="E82" s="57"/>
      <c r="F82" s="181"/>
      <c r="G82" s="205"/>
      <c r="I82" s="85">
        <f t="shared" si="16"/>
        <v>0</v>
      </c>
      <c r="J82" s="85">
        <f t="shared" si="17"/>
        <v>0</v>
      </c>
      <c r="K82" s="85" t="b">
        <f t="shared" si="19"/>
        <v>0</v>
      </c>
    </row>
    <row r="83" spans="1:11" ht="15.75" thickBot="1" x14ac:dyDescent="0.3">
      <c r="A83" s="85" t="s">
        <v>75</v>
      </c>
      <c r="B83" s="148" t="s">
        <v>119</v>
      </c>
      <c r="C83" s="74" t="str">
        <f>IF(ISBLANK(Plan!C83),"",Plan!C83)</f>
        <v/>
      </c>
      <c r="D83" s="127">
        <f>Plan!E83</f>
        <v>0</v>
      </c>
      <c r="E83" s="77"/>
      <c r="F83" s="184"/>
      <c r="G83" s="206"/>
      <c r="I83" s="85">
        <f t="shared" si="16"/>
        <v>0</v>
      </c>
      <c r="J83" s="85">
        <f t="shared" si="17"/>
        <v>0</v>
      </c>
      <c r="K83" s="85" t="b">
        <f t="shared" si="18"/>
        <v>0</v>
      </c>
    </row>
    <row r="84" spans="1:11" x14ac:dyDescent="0.25">
      <c r="A84" s="85" t="s">
        <v>90</v>
      </c>
      <c r="B84" s="59" t="s">
        <v>87</v>
      </c>
      <c r="C84" s="59"/>
      <c r="D84" s="128">
        <f>Plan!E84</f>
        <v>0</v>
      </c>
      <c r="E84" s="76"/>
      <c r="F84" s="185"/>
      <c r="G84" s="205"/>
      <c r="I84" s="85">
        <f t="shared" si="16"/>
        <v>0</v>
      </c>
      <c r="J84" s="85">
        <f t="shared" si="17"/>
        <v>0</v>
      </c>
      <c r="K84" s="85" t="b">
        <f t="shared" si="18"/>
        <v>0</v>
      </c>
    </row>
    <row r="85" spans="1:11" x14ac:dyDescent="0.25">
      <c r="A85" s="85" t="s">
        <v>91</v>
      </c>
      <c r="B85" s="59" t="s">
        <v>88</v>
      </c>
      <c r="C85" s="59"/>
      <c r="D85" s="101">
        <f>Plan!E85</f>
        <v>0</v>
      </c>
      <c r="E85" s="57"/>
      <c r="F85" s="181"/>
      <c r="G85" s="205"/>
      <c r="I85" s="85">
        <f t="shared" si="16"/>
        <v>0</v>
      </c>
      <c r="J85" s="85">
        <f t="shared" si="17"/>
        <v>0</v>
      </c>
      <c r="K85" s="85" t="b">
        <f t="shared" si="18"/>
        <v>0</v>
      </c>
    </row>
    <row r="86" spans="1:11" x14ac:dyDescent="0.25">
      <c r="A86" s="85" t="s">
        <v>92</v>
      </c>
      <c r="B86" s="59" t="s">
        <v>89</v>
      </c>
      <c r="C86" s="59"/>
      <c r="D86" s="101">
        <f>Plan!E86</f>
        <v>0</v>
      </c>
      <c r="E86" s="57"/>
      <c r="F86" s="181"/>
      <c r="G86" s="205"/>
      <c r="I86" s="85">
        <f t="shared" si="16"/>
        <v>0</v>
      </c>
      <c r="J86" s="85">
        <f t="shared" si="17"/>
        <v>0</v>
      </c>
      <c r="K86" s="85" t="b">
        <f t="shared" si="18"/>
        <v>0</v>
      </c>
    </row>
    <row r="87" spans="1:11" x14ac:dyDescent="0.25">
      <c r="A87" s="85" t="s">
        <v>93</v>
      </c>
      <c r="B87" s="59" t="s">
        <v>101</v>
      </c>
      <c r="C87" s="59"/>
      <c r="D87" s="101">
        <f>Plan!E87</f>
        <v>0</v>
      </c>
      <c r="E87" s="57"/>
      <c r="F87" s="181"/>
      <c r="G87" s="205"/>
      <c r="I87" s="85">
        <f t="shared" si="16"/>
        <v>0</v>
      </c>
      <c r="J87" s="85">
        <f t="shared" si="17"/>
        <v>0</v>
      </c>
      <c r="K87" s="85" t="b">
        <f t="shared" si="18"/>
        <v>0</v>
      </c>
    </row>
    <row r="88" spans="1:11" x14ac:dyDescent="0.25">
      <c r="B88" s="86" t="s">
        <v>102</v>
      </c>
      <c r="C88" s="167" t="s">
        <v>128</v>
      </c>
      <c r="D88" s="88"/>
      <c r="E88" s="88"/>
      <c r="F88" s="114"/>
      <c r="G88" s="208"/>
      <c r="I88" s="85">
        <f t="shared" si="16"/>
        <v>0</v>
      </c>
      <c r="J88" s="85">
        <f t="shared" si="17"/>
        <v>0</v>
      </c>
      <c r="K88" s="85" t="b">
        <f t="shared" si="18"/>
        <v>0</v>
      </c>
    </row>
    <row r="89" spans="1:11" x14ac:dyDescent="0.25">
      <c r="A89" s="85" t="s">
        <v>94</v>
      </c>
      <c r="B89" s="58" t="str">
        <f>IF(ISBLANK(Plan!B89),"",Plan!B89)</f>
        <v/>
      </c>
      <c r="C89" s="58" t="str">
        <f>IF(ISBLANK(Plan!C89),"",Plan!C89)</f>
        <v/>
      </c>
      <c r="D89" s="101">
        <f>Plan!E89</f>
        <v>0</v>
      </c>
      <c r="E89" s="57"/>
      <c r="F89" s="181"/>
      <c r="G89" s="205"/>
      <c r="I89" s="85">
        <f t="shared" si="16"/>
        <v>0</v>
      </c>
      <c r="J89" s="85">
        <f t="shared" si="17"/>
        <v>0</v>
      </c>
      <c r="K89" s="85" t="b">
        <f t="shared" si="18"/>
        <v>0</v>
      </c>
    </row>
    <row r="90" spans="1:11" x14ac:dyDescent="0.25">
      <c r="A90" s="85" t="s">
        <v>99</v>
      </c>
      <c r="B90" s="58" t="str">
        <f>IF(ISBLANK(Plan!B90),"",Plan!B90)</f>
        <v/>
      </c>
      <c r="C90" s="58" t="str">
        <f>IF(ISBLANK(Plan!C90),"",Plan!C90)</f>
        <v/>
      </c>
      <c r="D90" s="101">
        <f>Plan!E90</f>
        <v>0</v>
      </c>
      <c r="E90" s="57"/>
      <c r="F90" s="181"/>
      <c r="G90" s="205"/>
      <c r="I90" s="85">
        <f t="shared" si="16"/>
        <v>0</v>
      </c>
      <c r="J90" s="85">
        <f t="shared" si="17"/>
        <v>0</v>
      </c>
      <c r="K90" s="85" t="b">
        <f t="shared" si="18"/>
        <v>0</v>
      </c>
    </row>
    <row r="91" spans="1:11" x14ac:dyDescent="0.25">
      <c r="A91" s="85" t="s">
        <v>100</v>
      </c>
      <c r="B91" s="58" t="str">
        <f>IF(ISBLANK(Plan!B91),"",Plan!B91)</f>
        <v/>
      </c>
      <c r="C91" s="58" t="str">
        <f>IF(ISBLANK(Plan!C91),"",Plan!C91)</f>
        <v/>
      </c>
      <c r="D91" s="101">
        <f>Plan!E91</f>
        <v>0</v>
      </c>
      <c r="E91" s="57"/>
      <c r="F91" s="181"/>
      <c r="G91" s="205"/>
      <c r="I91" s="85">
        <f t="shared" si="16"/>
        <v>0</v>
      </c>
      <c r="J91" s="85">
        <f t="shared" si="17"/>
        <v>0</v>
      </c>
      <c r="K91" s="85" t="b">
        <f t="shared" si="18"/>
        <v>0</v>
      </c>
    </row>
    <row r="92" spans="1:11" x14ac:dyDescent="0.25">
      <c r="A92" s="85" t="s">
        <v>120</v>
      </c>
      <c r="B92" s="58" t="str">
        <f>IF(ISBLANK(Plan!B92),"",Plan!B92)</f>
        <v/>
      </c>
      <c r="C92" s="58" t="str">
        <f>IF(ISBLANK(Plan!C92),"",Plan!C92)</f>
        <v/>
      </c>
      <c r="D92" s="101">
        <f>Plan!E92</f>
        <v>0</v>
      </c>
      <c r="E92" s="57"/>
      <c r="F92" s="181"/>
      <c r="G92" s="205"/>
      <c r="I92" s="85">
        <f t="shared" si="16"/>
        <v>0</v>
      </c>
      <c r="J92" s="85">
        <f t="shared" si="17"/>
        <v>0</v>
      </c>
      <c r="K92" s="85" t="b">
        <f t="shared" si="18"/>
        <v>0</v>
      </c>
    </row>
    <row r="93" spans="1:11" x14ac:dyDescent="0.25">
      <c r="A93" s="85" t="s">
        <v>121</v>
      </c>
      <c r="B93" s="58" t="str">
        <f>IF(ISBLANK(Plan!B93),"",Plan!B93)</f>
        <v/>
      </c>
      <c r="C93" s="58" t="str">
        <f>IF(ISBLANK(Plan!C93),"",Plan!C93)</f>
        <v/>
      </c>
      <c r="D93" s="101">
        <f>Plan!E93</f>
        <v>0</v>
      </c>
      <c r="E93" s="57"/>
      <c r="F93" s="181"/>
      <c r="G93" s="205"/>
      <c r="I93" s="85">
        <f t="shared" si="16"/>
        <v>0</v>
      </c>
      <c r="J93" s="85">
        <f t="shared" si="17"/>
        <v>0</v>
      </c>
      <c r="K93" s="85" t="b">
        <f t="shared" si="18"/>
        <v>0</v>
      </c>
    </row>
    <row r="94" spans="1:11" x14ac:dyDescent="0.25">
      <c r="A94" s="85" t="s">
        <v>122</v>
      </c>
      <c r="B94" s="58" t="str">
        <f>IF(ISBLANK(Plan!B94),"",Plan!B94)</f>
        <v/>
      </c>
      <c r="C94" s="58" t="str">
        <f>IF(ISBLANK(Plan!C94),"",Plan!C94)</f>
        <v/>
      </c>
      <c r="D94" s="101">
        <f>Plan!E94</f>
        <v>0</v>
      </c>
      <c r="E94" s="57"/>
      <c r="F94" s="181"/>
      <c r="G94" s="205"/>
      <c r="I94" s="85">
        <f t="shared" si="16"/>
        <v>0</v>
      </c>
      <c r="J94" s="85">
        <f t="shared" si="17"/>
        <v>0</v>
      </c>
      <c r="K94" s="85" t="b">
        <f t="shared" ref="K94:K101" si="20">OR(I94&gt;1000,J94&gt;0.1)</f>
        <v>0</v>
      </c>
    </row>
    <row r="95" spans="1:11" x14ac:dyDescent="0.25">
      <c r="A95" s="85" t="s">
        <v>132</v>
      </c>
      <c r="B95" s="58" t="str">
        <f>IF(ISBLANK(Plan!B95),"",Plan!B95)</f>
        <v/>
      </c>
      <c r="C95" s="58" t="str">
        <f>IF(ISBLANK(Plan!C95),"",Plan!C95)</f>
        <v/>
      </c>
      <c r="D95" s="101">
        <f>Plan!E95</f>
        <v>0</v>
      </c>
      <c r="E95" s="57"/>
      <c r="F95" s="181"/>
      <c r="G95" s="205"/>
      <c r="I95" s="85">
        <f t="shared" si="16"/>
        <v>0</v>
      </c>
      <c r="J95" s="85">
        <f t="shared" si="17"/>
        <v>0</v>
      </c>
      <c r="K95" s="85" t="b">
        <f t="shared" si="20"/>
        <v>0</v>
      </c>
    </row>
    <row r="96" spans="1:11" x14ac:dyDescent="0.25">
      <c r="A96" s="85" t="s">
        <v>133</v>
      </c>
      <c r="B96" s="58" t="str">
        <f>IF(ISBLANK(Plan!B96),"",Plan!B96)</f>
        <v/>
      </c>
      <c r="C96" s="58" t="str">
        <f>IF(ISBLANK(Plan!C96),"",Plan!C96)</f>
        <v/>
      </c>
      <c r="D96" s="101">
        <f>Plan!E96</f>
        <v>0</v>
      </c>
      <c r="E96" s="57"/>
      <c r="F96" s="181"/>
      <c r="G96" s="205"/>
      <c r="I96" s="85">
        <f t="shared" ref="I96:I100" si="21">ABS(E96-D96)</f>
        <v>0</v>
      </c>
      <c r="J96" s="85">
        <f t="shared" ref="J96:J100" si="22">IF(E96=0,IF(D96=0,0,1),I96/E96)</f>
        <v>0</v>
      </c>
      <c r="K96" s="85" t="b">
        <f t="shared" ref="K96:K100" si="23">OR(I96&gt;1000,J96&gt;0.1)</f>
        <v>0</v>
      </c>
    </row>
    <row r="97" spans="1:11" x14ac:dyDescent="0.25">
      <c r="A97" s="85" t="s">
        <v>134</v>
      </c>
      <c r="B97" s="58" t="str">
        <f>IF(ISBLANK(Plan!B97),"",Plan!B97)</f>
        <v/>
      </c>
      <c r="C97" s="58" t="str">
        <f>IF(ISBLANK(Plan!C97),"",Plan!C97)</f>
        <v/>
      </c>
      <c r="D97" s="101">
        <f>Plan!E97</f>
        <v>0</v>
      </c>
      <c r="E97" s="57"/>
      <c r="F97" s="181"/>
      <c r="G97" s="205"/>
      <c r="I97" s="85">
        <f t="shared" si="21"/>
        <v>0</v>
      </c>
      <c r="J97" s="85">
        <f t="shared" si="22"/>
        <v>0</v>
      </c>
      <c r="K97" s="85" t="b">
        <f t="shared" si="23"/>
        <v>0</v>
      </c>
    </row>
    <row r="98" spans="1:11" x14ac:dyDescent="0.25">
      <c r="A98" s="85" t="s">
        <v>135</v>
      </c>
      <c r="B98" s="58" t="str">
        <f>IF(ISBLANK(Plan!B98),"",Plan!B98)</f>
        <v/>
      </c>
      <c r="C98" s="58" t="str">
        <f>IF(ISBLANK(Plan!C98),"",Plan!C98)</f>
        <v/>
      </c>
      <c r="D98" s="101">
        <f>Plan!E98</f>
        <v>0</v>
      </c>
      <c r="E98" s="57"/>
      <c r="F98" s="181"/>
      <c r="G98" s="205"/>
      <c r="I98" s="85">
        <f t="shared" si="21"/>
        <v>0</v>
      </c>
      <c r="J98" s="85">
        <f t="shared" si="22"/>
        <v>0</v>
      </c>
      <c r="K98" s="85" t="b">
        <f t="shared" si="23"/>
        <v>0</v>
      </c>
    </row>
    <row r="99" spans="1:11" x14ac:dyDescent="0.25">
      <c r="A99" s="85" t="s">
        <v>136</v>
      </c>
      <c r="B99" s="58" t="str">
        <f>IF(ISBLANK(Plan!B99),"",Plan!B99)</f>
        <v/>
      </c>
      <c r="C99" s="58" t="str">
        <f>IF(ISBLANK(Plan!C99),"",Plan!C99)</f>
        <v/>
      </c>
      <c r="D99" s="101">
        <f>Plan!E99</f>
        <v>0</v>
      </c>
      <c r="E99" s="57"/>
      <c r="F99" s="181"/>
      <c r="G99" s="205"/>
      <c r="I99" s="85">
        <f t="shared" si="21"/>
        <v>0</v>
      </c>
      <c r="J99" s="85">
        <f t="shared" si="22"/>
        <v>0</v>
      </c>
      <c r="K99" s="85" t="b">
        <f t="shared" si="23"/>
        <v>0</v>
      </c>
    </row>
    <row r="100" spans="1:11" x14ac:dyDescent="0.25">
      <c r="A100" s="85" t="s">
        <v>137</v>
      </c>
      <c r="B100" s="58" t="str">
        <f>IF(ISBLANK(Plan!B100),"",Plan!B100)</f>
        <v/>
      </c>
      <c r="C100" s="58" t="str">
        <f>IF(ISBLANK(Plan!C100),"",Plan!C100)</f>
        <v/>
      </c>
      <c r="D100" s="101">
        <f>Plan!E100</f>
        <v>0</v>
      </c>
      <c r="E100" s="57"/>
      <c r="F100" s="181"/>
      <c r="G100" s="209"/>
      <c r="I100" s="85">
        <f t="shared" si="21"/>
        <v>0</v>
      </c>
      <c r="J100" s="85">
        <f t="shared" si="22"/>
        <v>0</v>
      </c>
      <c r="K100" s="85" t="b">
        <f t="shared" si="23"/>
        <v>0</v>
      </c>
    </row>
    <row r="101" spans="1:11" x14ac:dyDescent="0.25">
      <c r="A101" s="85" t="s">
        <v>140</v>
      </c>
      <c r="B101" s="58" t="str">
        <f>IF(ISBLANK(Plan!B101),"",Plan!B101)</f>
        <v/>
      </c>
      <c r="C101" s="58" t="str">
        <f>IF(ISBLANK(Plan!C101),"",Plan!C101)</f>
        <v/>
      </c>
      <c r="D101" s="101">
        <f>Plan!E101</f>
        <v>0</v>
      </c>
      <c r="E101" s="57"/>
      <c r="F101" s="181"/>
      <c r="G101" s="205"/>
      <c r="I101" s="85">
        <f>ABS(E101-D101)</f>
        <v>0</v>
      </c>
      <c r="J101" s="85">
        <f>IF(E101=0,IF(D101=0,0,1),I101/E101)</f>
        <v>0</v>
      </c>
      <c r="K101" s="85" t="b">
        <f t="shared" si="20"/>
        <v>0</v>
      </c>
    </row>
    <row r="102" spans="1:11" x14ac:dyDescent="0.25">
      <c r="A102" s="85" t="s">
        <v>141</v>
      </c>
      <c r="B102" s="58" t="str">
        <f>IF(ISBLANK(Plan!B102),"",Plan!B102)</f>
        <v/>
      </c>
      <c r="C102" s="58" t="str">
        <f>IF(ISBLANK(Plan!C102),"",Plan!C102)</f>
        <v/>
      </c>
      <c r="D102" s="101">
        <f>Plan!E102</f>
        <v>0</v>
      </c>
      <c r="E102" s="57"/>
      <c r="F102" s="181"/>
      <c r="G102" s="205"/>
      <c r="I102" s="85">
        <f>ABS(E102-D102)</f>
        <v>0</v>
      </c>
      <c r="J102" s="85">
        <f>IF(E102=0,IF(D102=0,0,1),I102/E102)</f>
        <v>0</v>
      </c>
      <c r="K102" s="85" t="b">
        <f t="shared" si="18"/>
        <v>0</v>
      </c>
    </row>
    <row r="103" spans="1:11" x14ac:dyDescent="0.25">
      <c r="A103" s="85" t="s">
        <v>142</v>
      </c>
      <c r="B103" s="58" t="str">
        <f>IF(ISBLANK(Plan!B103),"",Plan!B103)</f>
        <v/>
      </c>
      <c r="C103" s="58" t="str">
        <f>IF(ISBLANK(Plan!C103),"",Plan!C103)</f>
        <v/>
      </c>
      <c r="D103" s="101">
        <f>Plan!E103</f>
        <v>0</v>
      </c>
      <c r="E103" s="57"/>
      <c r="F103" s="181"/>
      <c r="G103" s="205"/>
      <c r="I103" s="85">
        <f>ABS(E103-D103)</f>
        <v>0</v>
      </c>
      <c r="J103" s="85">
        <f>IF(E103=0,IF(D103=0,0,1),I103/E103)</f>
        <v>0</v>
      </c>
      <c r="K103" s="85" t="b">
        <f t="shared" si="18"/>
        <v>0</v>
      </c>
    </row>
    <row r="104" spans="1:11" x14ac:dyDescent="0.25">
      <c r="A104" s="85" t="s">
        <v>143</v>
      </c>
      <c r="B104" s="58" t="str">
        <f>IF(ISBLANK(Plan!B104),"",Plan!B104)</f>
        <v/>
      </c>
      <c r="C104" s="58" t="str">
        <f>IF(ISBLANK(Plan!C104),"",Plan!C104)</f>
        <v/>
      </c>
      <c r="D104" s="101">
        <f>Plan!E104</f>
        <v>0</v>
      </c>
      <c r="E104" s="57"/>
      <c r="F104" s="181"/>
      <c r="G104" s="205"/>
      <c r="I104" s="85">
        <f>ABS(E104-D104)</f>
        <v>0</v>
      </c>
      <c r="J104" s="85">
        <f>IF(E104=0,IF(D104=0,0,1),I104/E104)</f>
        <v>0</v>
      </c>
      <c r="K104" s="85" t="b">
        <f t="shared" si="18"/>
        <v>0</v>
      </c>
    </row>
    <row r="105" spans="1:11" x14ac:dyDescent="0.25">
      <c r="A105" s="85" t="s">
        <v>144</v>
      </c>
      <c r="B105" s="58" t="str">
        <f>IF(ISBLANK(Plan!B105),"",Plan!B105)</f>
        <v/>
      </c>
      <c r="C105" s="58" t="str">
        <f>IF(ISBLANK(Plan!C105),"",Plan!C105)</f>
        <v/>
      </c>
      <c r="D105" s="101">
        <f>Plan!E105</f>
        <v>0</v>
      </c>
      <c r="E105" s="57"/>
      <c r="F105" s="181"/>
      <c r="G105" s="205"/>
      <c r="I105" s="85">
        <f>ABS(E105-D105)</f>
        <v>0</v>
      </c>
      <c r="J105" s="85">
        <f>IF(E105=0,IF(D105=0,0,1),I105/E105)</f>
        <v>0</v>
      </c>
      <c r="K105" s="85" t="b">
        <f t="shared" si="18"/>
        <v>0</v>
      </c>
    </row>
    <row r="106" spans="1:11" x14ac:dyDescent="0.25">
      <c r="A106" s="85" t="s">
        <v>153</v>
      </c>
      <c r="B106" s="58" t="str">
        <f>IF(ISBLANK(Plan!B106),"",Plan!B106)</f>
        <v/>
      </c>
      <c r="C106" s="58" t="str">
        <f>IF(ISBLANK(Plan!C106),"",Plan!C106)</f>
        <v/>
      </c>
      <c r="D106" s="101">
        <f>Plan!E106</f>
        <v>0</v>
      </c>
      <c r="E106" s="57"/>
      <c r="F106" s="181"/>
      <c r="G106" s="205"/>
      <c r="I106" s="85">
        <f t="shared" ref="I106:I108" si="24">ABS(E106-D106)</f>
        <v>0</v>
      </c>
      <c r="J106" s="85">
        <f t="shared" ref="J106:J108" si="25">IF(E106=0,IF(D106=0,0,1),I106/E106)</f>
        <v>0</v>
      </c>
      <c r="K106" s="85" t="b">
        <f t="shared" ref="K106:K108" si="26">OR(I106&gt;1000,J106&gt;0.1)</f>
        <v>0</v>
      </c>
    </row>
    <row r="107" spans="1:11" x14ac:dyDescent="0.25">
      <c r="A107" s="85" t="s">
        <v>154</v>
      </c>
      <c r="B107" s="58" t="str">
        <f>IF(ISBLANK(Plan!B107),"",Plan!B107)</f>
        <v/>
      </c>
      <c r="C107" s="58" t="str">
        <f>IF(ISBLANK(Plan!C107),"",Plan!C107)</f>
        <v/>
      </c>
      <c r="D107" s="101">
        <f>Plan!E107</f>
        <v>0</v>
      </c>
      <c r="E107" s="57"/>
      <c r="F107" s="181"/>
      <c r="G107" s="205"/>
      <c r="I107" s="85">
        <f t="shared" si="24"/>
        <v>0</v>
      </c>
      <c r="J107" s="85">
        <f t="shared" si="25"/>
        <v>0</v>
      </c>
      <c r="K107" s="85" t="b">
        <f t="shared" si="26"/>
        <v>0</v>
      </c>
    </row>
    <row r="108" spans="1:11" ht="15.75" thickBot="1" x14ac:dyDescent="0.3">
      <c r="A108" s="85" t="s">
        <v>155</v>
      </c>
      <c r="B108" s="58" t="str">
        <f>IF(ISBLANK(Plan!B108),"",Plan!B108)</f>
        <v/>
      </c>
      <c r="C108" s="58" t="str">
        <f>IF(ISBLANK(Plan!C108),"",Plan!C108)</f>
        <v/>
      </c>
      <c r="D108" s="101">
        <f>Plan!E108</f>
        <v>0</v>
      </c>
      <c r="E108" s="57"/>
      <c r="F108" s="181"/>
      <c r="G108" s="206"/>
      <c r="I108" s="85">
        <f t="shared" si="24"/>
        <v>0</v>
      </c>
      <c r="J108" s="85">
        <f t="shared" si="25"/>
        <v>0</v>
      </c>
      <c r="K108" s="85" t="b">
        <f t="shared" si="26"/>
        <v>0</v>
      </c>
    </row>
    <row r="109" spans="1:11" ht="15.75" thickBot="1" x14ac:dyDescent="0.3">
      <c r="B109" s="35" t="s">
        <v>18</v>
      </c>
      <c r="C109" s="70"/>
      <c r="D109" s="198">
        <f>SUM(D59:D108)</f>
        <v>0</v>
      </c>
      <c r="E109" s="18">
        <f>SUM(E59:E108)</f>
        <v>0</v>
      </c>
      <c r="F109" s="186"/>
    </row>
    <row r="110" spans="1:11" ht="15.75" thickBot="1" x14ac:dyDescent="0.3">
      <c r="B110" s="36"/>
      <c r="C110" s="36"/>
      <c r="D110" s="36"/>
      <c r="E110" s="37"/>
      <c r="F110" s="38"/>
    </row>
    <row r="111" spans="1:11" x14ac:dyDescent="0.25">
      <c r="B111" s="49" t="s">
        <v>19</v>
      </c>
      <c r="C111" s="71"/>
      <c r="D111" s="199">
        <f>D55</f>
        <v>0</v>
      </c>
      <c r="E111" s="12">
        <f>E55</f>
        <v>0</v>
      </c>
      <c r="F111" s="52"/>
    </row>
    <row r="112" spans="1:11" x14ac:dyDescent="0.25">
      <c r="B112" s="50" t="s">
        <v>20</v>
      </c>
      <c r="C112" s="72"/>
      <c r="D112" s="91">
        <f>D109</f>
        <v>0</v>
      </c>
      <c r="E112" s="14">
        <f>E109</f>
        <v>0</v>
      </c>
      <c r="F112" s="53"/>
    </row>
    <row r="113" spans="2:10" ht="15.75" thickBot="1" x14ac:dyDescent="0.3">
      <c r="B113" s="51" t="s">
        <v>21</v>
      </c>
      <c r="C113" s="73"/>
      <c r="D113" s="200">
        <f>D112-D111</f>
        <v>0</v>
      </c>
      <c r="E113" s="16">
        <f>E112-E111</f>
        <v>0</v>
      </c>
      <c r="F113" s="54"/>
    </row>
    <row r="114" spans="2:10" x14ac:dyDescent="0.25">
      <c r="B114" s="1"/>
      <c r="C114" s="1"/>
      <c r="D114" s="1"/>
      <c r="E114" s="1"/>
      <c r="F114" s="1"/>
      <c r="G114" s="1"/>
      <c r="H114" s="1"/>
      <c r="I114" s="27"/>
    </row>
    <row r="115" spans="2:10" x14ac:dyDescent="0.25">
      <c r="I115" s="27"/>
    </row>
    <row r="116" spans="2:10" x14ac:dyDescent="0.25">
      <c r="B116" s="42" t="s">
        <v>22</v>
      </c>
      <c r="C116" s="42"/>
      <c r="D116" s="42"/>
      <c r="E116" s="1"/>
      <c r="F116" s="1"/>
      <c r="G116" s="2"/>
      <c r="H116" s="1"/>
      <c r="I116" s="27"/>
    </row>
    <row r="117" spans="2:10" x14ac:dyDescent="0.25">
      <c r="I117" s="40"/>
    </row>
    <row r="118" spans="2:10" x14ac:dyDescent="0.25">
      <c r="I118" s="41"/>
      <c r="J118" s="41"/>
    </row>
    <row r="119" spans="2:10" x14ac:dyDescent="0.25">
      <c r="I119" s="27"/>
      <c r="J119" s="27"/>
    </row>
    <row r="120" spans="2:10" x14ac:dyDescent="0.25">
      <c r="I120" s="27"/>
      <c r="J120" s="27"/>
    </row>
  </sheetData>
  <sheetProtection algorithmName="SHA-512" hashValue="Y4aJM5hMGYOdKhnNkLXrds1PJ4ss3pN0cQU8eJ1sPpf1mYnDU3aco/RULWoiqeRRiqwa/Bf+vfLusEqlcTqbJw==" saltValue="fRQ/hO2We06W2++c4BDUlQ==" spinCount="100000" sheet="1" objects="1" scenarios="1"/>
  <mergeCells count="3">
    <mergeCell ref="B2:C2"/>
    <mergeCell ref="B58:C58"/>
    <mergeCell ref="B1:F1"/>
  </mergeCells>
  <conditionalFormatting sqref="F5:F22 F83:F87 F31:F45 F102:F108">
    <cfRule type="expression" dxfId="37" priority="34">
      <formula>AND(K5,ISBLANK(F5))</formula>
    </cfRule>
  </conditionalFormatting>
  <conditionalFormatting sqref="F24:F27">
    <cfRule type="expression" dxfId="36" priority="32">
      <formula>AND(K24,ISBLANK(F24))</formula>
    </cfRule>
  </conditionalFormatting>
  <conditionalFormatting sqref="F49:F52">
    <cfRule type="expression" dxfId="35" priority="31">
      <formula>AND(K49,ISBLANK(F49))</formula>
    </cfRule>
  </conditionalFormatting>
  <conditionalFormatting sqref="F59:F79">
    <cfRule type="expression" dxfId="34" priority="30">
      <formula>AND(K59,ISBLANK(F59))</formula>
    </cfRule>
  </conditionalFormatting>
  <conditionalFormatting sqref="F89:F93">
    <cfRule type="expression" dxfId="33" priority="29">
      <formula>AND(K89,ISBLANK(F89))</formula>
    </cfRule>
  </conditionalFormatting>
  <conditionalFormatting sqref="C3">
    <cfRule type="containsBlanks" dxfId="32" priority="28">
      <formula>LEN(TRIM(C3))=0</formula>
    </cfRule>
  </conditionalFormatting>
  <conditionalFormatting sqref="D3:E3">
    <cfRule type="containsBlanks" dxfId="31" priority="27">
      <formula>LEN(TRIM(D3))=0</formula>
    </cfRule>
  </conditionalFormatting>
  <conditionalFormatting sqref="F28">
    <cfRule type="expression" dxfId="30" priority="24">
      <formula>AND(K28,ISBLANK(F28))</formula>
    </cfRule>
  </conditionalFormatting>
  <conditionalFormatting sqref="F30">
    <cfRule type="expression" dxfId="29" priority="22">
      <formula>AND(K30,ISBLANK(F30))</formula>
    </cfRule>
  </conditionalFormatting>
  <conditionalFormatting sqref="F29">
    <cfRule type="expression" dxfId="28" priority="20">
      <formula>AND(K29,ISBLANK(F29))</formula>
    </cfRule>
  </conditionalFormatting>
  <conditionalFormatting sqref="F80:F82">
    <cfRule type="expression" dxfId="27" priority="11">
      <formula>AND(K80,ISBLANK(F80))</formula>
    </cfRule>
  </conditionalFormatting>
  <conditionalFormatting sqref="F94:F101">
    <cfRule type="expression" dxfId="26" priority="9">
      <formula>AND(K94,ISBLANK(F94))</formula>
    </cfRule>
  </conditionalFormatting>
  <conditionalFormatting sqref="C3:E3">
    <cfRule type="containsBlanks" dxfId="25" priority="8">
      <formula>LEN(TRIM(C3))=0</formula>
    </cfRule>
  </conditionalFormatting>
  <conditionalFormatting sqref="B1">
    <cfRule type="containsBlanks" dxfId="24" priority="6">
      <formula>LEN(TRIM(B1))=0</formula>
    </cfRule>
  </conditionalFormatting>
  <conditionalFormatting sqref="G89:G100">
    <cfRule type="containsBlanks" dxfId="23" priority="3">
      <formula>LEN(TRIM(G89))=0</formula>
    </cfRule>
  </conditionalFormatting>
  <conditionalFormatting sqref="G60:G83">
    <cfRule type="containsBlanks" dxfId="22" priority="2">
      <formula>LEN(TRIM(G60))=0</formula>
    </cfRule>
  </conditionalFormatting>
  <conditionalFormatting sqref="G101:G108">
    <cfRule type="containsBlanks" dxfId="21" priority="1">
      <formula>LEN(TRIM(G101))=0</formula>
    </cfRule>
  </conditionalFormatting>
  <dataValidations count="4">
    <dataValidation allowBlank="1" showInputMessage="1" showErrorMessage="1" promptTitle="Datum" prompt="Datum bitte eingeben!" sqref="C3"/>
    <dataValidation allowBlank="1" showInputMessage="1" showErrorMessage="1" promptTitle="Jahr" prompt="Jahr bitte eingeben!" sqref="D3:E3"/>
    <dataValidation allowBlank="1" showInputMessage="1" showErrorMessage="1" promptTitle="Eingabe!" prompt="Name der gemeinnützigen Organisation" sqref="B1"/>
    <dataValidation type="list" allowBlank="1" showInputMessage="1" showErrorMessage="1" promptTitle="Auswahl" prompt="Bitte Auswahl treffen!" sqref="G60:G83 G89:G108">
      <formula1>"geplant, beantragt, bewilligt"</formula1>
    </dataValidation>
  </dataValidations>
  <pageMargins left="0.70866141732283472" right="0.70866141732283472" top="0.78740157480314965" bottom="0.78740157480314965" header="0.31496062992125984" footer="0.31496062992125984"/>
  <pageSetup paperSize="9" scale="69" fitToHeight="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1" id="{9F3C20EE-9CD0-4C66-A13D-79ECA09591C5}">
            <xm:f>NOT(ISBLANK(Plan!B22))</xm:f>
            <x14:dxf>
              <fill>
                <patternFill>
                  <bgColor theme="9" tint="0.59996337778862885"/>
                </patternFill>
              </fill>
            </x14:dxf>
          </x14:cfRule>
          <xm:sqref>C62:C64 C68:C71 B51:C52 C76:C83 C22 B24:C45 B89:C108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K120"/>
  <sheetViews>
    <sheetView topLeftCell="B1" workbookViewId="0">
      <selection activeCell="E30" sqref="E30"/>
    </sheetView>
  </sheetViews>
  <sheetFormatPr baseColWidth="10" defaultColWidth="11.42578125" defaultRowHeight="15" x14ac:dyDescent="0.25"/>
  <cols>
    <col min="1" max="1" width="6.42578125" style="3" hidden="1" customWidth="1"/>
    <col min="2" max="2" width="37.42578125" style="3" customWidth="1"/>
    <col min="3" max="3" width="28.28515625" style="3" customWidth="1"/>
    <col min="4" max="5" width="19" style="3" customWidth="1"/>
    <col min="6" max="6" width="7.42578125" style="85" hidden="1" customWidth="1"/>
    <col min="7" max="7" width="67.7109375" style="85" customWidth="1"/>
    <col min="8" max="8" width="11.42578125" style="3"/>
    <col min="9" max="11" width="11.42578125" style="85" hidden="1" customWidth="1"/>
    <col min="12" max="16384" width="11.42578125" style="3"/>
  </cols>
  <sheetData>
    <row r="1" spans="1:11" ht="45" customHeight="1" x14ac:dyDescent="0.25">
      <c r="A1" s="85" t="s">
        <v>112</v>
      </c>
      <c r="B1" s="214"/>
      <c r="C1" s="215"/>
      <c r="D1" s="215"/>
      <c r="E1" s="215"/>
      <c r="F1" s="215"/>
      <c r="G1" s="217"/>
      <c r="H1" s="25"/>
      <c r="I1" s="26"/>
      <c r="J1" s="27"/>
    </row>
    <row r="2" spans="1:11" x14ac:dyDescent="0.25">
      <c r="A2" s="85"/>
      <c r="B2" s="212" t="s">
        <v>1</v>
      </c>
      <c r="C2" s="213"/>
      <c r="D2" s="43" t="s">
        <v>98</v>
      </c>
      <c r="E2" s="43" t="s">
        <v>111</v>
      </c>
      <c r="F2" s="43" t="s">
        <v>108</v>
      </c>
      <c r="G2" s="131" t="s">
        <v>0</v>
      </c>
      <c r="H2" s="85"/>
    </row>
    <row r="3" spans="1:11" x14ac:dyDescent="0.25">
      <c r="A3" s="85"/>
      <c r="B3" s="166" t="s">
        <v>124</v>
      </c>
      <c r="C3" s="187"/>
      <c r="D3" s="188">
        <f>Plan!E3</f>
        <v>0</v>
      </c>
      <c r="E3" s="188">
        <f>Plan!E3</f>
        <v>0</v>
      </c>
      <c r="F3" s="43"/>
      <c r="G3" s="131"/>
      <c r="H3" s="85"/>
    </row>
    <row r="4" spans="1:11" x14ac:dyDescent="0.25">
      <c r="A4" s="85"/>
      <c r="B4" s="28" t="s">
        <v>3</v>
      </c>
      <c r="C4" s="44" t="s">
        <v>113</v>
      </c>
      <c r="D4" s="83" t="s">
        <v>2</v>
      </c>
      <c r="E4" s="83" t="s">
        <v>2</v>
      </c>
      <c r="F4" s="83" t="s">
        <v>109</v>
      </c>
      <c r="G4" s="132" t="s">
        <v>97</v>
      </c>
      <c r="H4" s="85"/>
    </row>
    <row r="5" spans="1:11" x14ac:dyDescent="0.25">
      <c r="A5" s="85" t="s">
        <v>23</v>
      </c>
      <c r="B5" s="60" t="s">
        <v>4</v>
      </c>
      <c r="C5" s="60"/>
      <c r="D5" s="87">
        <f>IF('FP-Aktualisierung'!$I$1,'FP-Aktualisierung'!E5,Plan!E5)</f>
        <v>0</v>
      </c>
      <c r="E5" s="21"/>
      <c r="F5" s="134">
        <f>J5</f>
        <v>0</v>
      </c>
      <c r="G5" s="135"/>
      <c r="H5" s="85"/>
      <c r="I5" s="85">
        <f t="shared" ref="I5:I22" si="0">ABS(E5-D5)</f>
        <v>0</v>
      </c>
      <c r="J5" s="85">
        <f t="shared" ref="J5:J22" si="1">IF(E5=0,IF(D5=0,0,1),I5/E5)</f>
        <v>0</v>
      </c>
      <c r="K5" s="85" t="b">
        <f>OR(I5&gt;1000,J5&gt;0.1)</f>
        <v>0</v>
      </c>
    </row>
    <row r="6" spans="1:11" ht="15" customHeight="1" x14ac:dyDescent="0.25">
      <c r="A6" s="85" t="s">
        <v>24</v>
      </c>
      <c r="B6" s="60" t="s">
        <v>5</v>
      </c>
      <c r="C6" s="60"/>
      <c r="D6" s="87">
        <f>IF('FP-Aktualisierung'!$I$1,'FP-Aktualisierung'!E6,Plan!E6)</f>
        <v>0</v>
      </c>
      <c r="E6" s="21"/>
      <c r="F6" s="134">
        <f t="shared" ref="F6:F21" si="2">J6</f>
        <v>0</v>
      </c>
      <c r="G6" s="135"/>
      <c r="H6" s="85"/>
      <c r="I6" s="85">
        <f t="shared" si="0"/>
        <v>0</v>
      </c>
      <c r="J6" s="85">
        <f t="shared" si="1"/>
        <v>0</v>
      </c>
      <c r="K6" s="85" t="b">
        <f t="shared" ref="K6:K21" si="3">OR(I6&gt;1000,J6&gt;0.1)</f>
        <v>0</v>
      </c>
    </row>
    <row r="7" spans="1:11" x14ac:dyDescent="0.25">
      <c r="A7" s="85" t="s">
        <v>25</v>
      </c>
      <c r="B7" s="60" t="s">
        <v>76</v>
      </c>
      <c r="C7" s="60"/>
      <c r="D7" s="87">
        <f>IF('FP-Aktualisierung'!$I$1,'FP-Aktualisierung'!E7,Plan!E7)</f>
        <v>0</v>
      </c>
      <c r="E7" s="21"/>
      <c r="F7" s="134">
        <f t="shared" si="2"/>
        <v>0</v>
      </c>
      <c r="G7" s="135"/>
      <c r="H7" s="85"/>
      <c r="I7" s="85">
        <f t="shared" si="0"/>
        <v>0</v>
      </c>
      <c r="J7" s="85">
        <f t="shared" si="1"/>
        <v>0</v>
      </c>
      <c r="K7" s="85" t="b">
        <f t="shared" si="3"/>
        <v>0</v>
      </c>
    </row>
    <row r="8" spans="1:11" x14ac:dyDescent="0.25">
      <c r="A8" s="85" t="s">
        <v>26</v>
      </c>
      <c r="B8" s="60" t="s">
        <v>77</v>
      </c>
      <c r="C8" s="60"/>
      <c r="D8" s="87">
        <f>IF('FP-Aktualisierung'!$I$1,'FP-Aktualisierung'!E8,Plan!E8)</f>
        <v>0</v>
      </c>
      <c r="E8" s="21"/>
      <c r="F8" s="134">
        <f t="shared" si="2"/>
        <v>0</v>
      </c>
      <c r="G8" s="135"/>
      <c r="H8" s="85"/>
      <c r="I8" s="85">
        <f t="shared" si="0"/>
        <v>0</v>
      </c>
      <c r="J8" s="85">
        <f t="shared" si="1"/>
        <v>0</v>
      </c>
      <c r="K8" s="85" t="b">
        <f t="shared" si="3"/>
        <v>0</v>
      </c>
    </row>
    <row r="9" spans="1:11" x14ac:dyDescent="0.25">
      <c r="A9" s="85" t="s">
        <v>27</v>
      </c>
      <c r="B9" s="60" t="s">
        <v>6</v>
      </c>
      <c r="C9" s="60"/>
      <c r="D9" s="87">
        <f>IF('FP-Aktualisierung'!$I$1,'FP-Aktualisierung'!E9,Plan!E9)</f>
        <v>0</v>
      </c>
      <c r="E9" s="21"/>
      <c r="F9" s="134">
        <f t="shared" si="2"/>
        <v>0</v>
      </c>
      <c r="G9" s="135"/>
      <c r="H9" s="85"/>
      <c r="I9" s="85">
        <f t="shared" si="0"/>
        <v>0</v>
      </c>
      <c r="J9" s="85">
        <f t="shared" si="1"/>
        <v>0</v>
      </c>
      <c r="K9" s="85" t="b">
        <f t="shared" si="3"/>
        <v>0</v>
      </c>
    </row>
    <row r="10" spans="1:11" ht="15" customHeight="1" x14ac:dyDescent="0.25">
      <c r="A10" s="85" t="s">
        <v>28</v>
      </c>
      <c r="B10" s="60" t="s">
        <v>104</v>
      </c>
      <c r="C10" s="60"/>
      <c r="D10" s="87">
        <f>IF('FP-Aktualisierung'!$I$1,'FP-Aktualisierung'!E10,Plan!E10)</f>
        <v>0</v>
      </c>
      <c r="E10" s="21"/>
      <c r="F10" s="134">
        <f t="shared" si="2"/>
        <v>0</v>
      </c>
      <c r="G10" s="135"/>
      <c r="H10" s="85"/>
      <c r="I10" s="85">
        <f t="shared" si="0"/>
        <v>0</v>
      </c>
      <c r="J10" s="85">
        <f t="shared" si="1"/>
        <v>0</v>
      </c>
      <c r="K10" s="85" t="b">
        <f t="shared" si="3"/>
        <v>0</v>
      </c>
    </row>
    <row r="11" spans="1:11" x14ac:dyDescent="0.25">
      <c r="A11" s="85" t="s">
        <v>29</v>
      </c>
      <c r="B11" s="60" t="s">
        <v>9</v>
      </c>
      <c r="C11" s="60"/>
      <c r="D11" s="87">
        <f>IF('FP-Aktualisierung'!$I$1,'FP-Aktualisierung'!E11,Plan!E11)</f>
        <v>0</v>
      </c>
      <c r="E11" s="21"/>
      <c r="F11" s="134">
        <f t="shared" si="2"/>
        <v>0</v>
      </c>
      <c r="G11" s="135"/>
      <c r="H11" s="85"/>
      <c r="I11" s="85">
        <f t="shared" si="0"/>
        <v>0</v>
      </c>
      <c r="J11" s="85">
        <f t="shared" si="1"/>
        <v>0</v>
      </c>
      <c r="K11" s="85" t="b">
        <f t="shared" si="3"/>
        <v>0</v>
      </c>
    </row>
    <row r="12" spans="1:11" x14ac:dyDescent="0.25">
      <c r="A12" s="85" t="s">
        <v>30</v>
      </c>
      <c r="B12" s="60" t="s">
        <v>107</v>
      </c>
      <c r="C12" s="60"/>
      <c r="D12" s="87">
        <f>IF('FP-Aktualisierung'!$I$1,'FP-Aktualisierung'!E12,Plan!E12)</f>
        <v>0</v>
      </c>
      <c r="E12" s="21"/>
      <c r="F12" s="134">
        <f t="shared" si="2"/>
        <v>0</v>
      </c>
      <c r="G12" s="135"/>
      <c r="H12" s="85"/>
      <c r="I12" s="85">
        <f t="shared" si="0"/>
        <v>0</v>
      </c>
      <c r="J12" s="85">
        <f t="shared" si="1"/>
        <v>0</v>
      </c>
      <c r="K12" s="85" t="b">
        <f t="shared" si="3"/>
        <v>0</v>
      </c>
    </row>
    <row r="13" spans="1:11" x14ac:dyDescent="0.25">
      <c r="A13" s="85" t="s">
        <v>31</v>
      </c>
      <c r="B13" s="60" t="s">
        <v>78</v>
      </c>
      <c r="C13" s="60"/>
      <c r="D13" s="87">
        <f>IF('FP-Aktualisierung'!$I$1,'FP-Aktualisierung'!E13,Plan!E13)</f>
        <v>0</v>
      </c>
      <c r="E13" s="21"/>
      <c r="F13" s="134">
        <f t="shared" si="2"/>
        <v>0</v>
      </c>
      <c r="G13" s="135"/>
      <c r="H13" s="85"/>
      <c r="I13" s="85">
        <f t="shared" si="0"/>
        <v>0</v>
      </c>
      <c r="J13" s="85">
        <f t="shared" si="1"/>
        <v>0</v>
      </c>
      <c r="K13" s="85" t="b">
        <f t="shared" si="3"/>
        <v>0</v>
      </c>
    </row>
    <row r="14" spans="1:11" x14ac:dyDescent="0.25">
      <c r="A14" s="85" t="s">
        <v>32</v>
      </c>
      <c r="B14" s="60" t="s">
        <v>7</v>
      </c>
      <c r="C14" s="60"/>
      <c r="D14" s="87">
        <f>IF('FP-Aktualisierung'!$I$1,'FP-Aktualisierung'!E14,Plan!E14)</f>
        <v>0</v>
      </c>
      <c r="E14" s="21"/>
      <c r="F14" s="134">
        <f t="shared" si="2"/>
        <v>0</v>
      </c>
      <c r="G14" s="135"/>
      <c r="H14" s="85"/>
      <c r="I14" s="85">
        <f t="shared" si="0"/>
        <v>0</v>
      </c>
      <c r="J14" s="85">
        <f t="shared" si="1"/>
        <v>0</v>
      </c>
      <c r="K14" s="85" t="b">
        <f t="shared" si="3"/>
        <v>0</v>
      </c>
    </row>
    <row r="15" spans="1:11" ht="28.5" x14ac:dyDescent="0.25">
      <c r="A15" s="85" t="s">
        <v>33</v>
      </c>
      <c r="B15" s="60" t="s">
        <v>106</v>
      </c>
      <c r="C15" s="60"/>
      <c r="D15" s="87">
        <f>IF('FP-Aktualisierung'!$I$1,'FP-Aktualisierung'!E15,Plan!E15)</f>
        <v>0</v>
      </c>
      <c r="E15" s="21"/>
      <c r="F15" s="134">
        <f t="shared" si="2"/>
        <v>0</v>
      </c>
      <c r="G15" s="135"/>
      <c r="H15" s="85"/>
      <c r="I15" s="85">
        <f t="shared" si="0"/>
        <v>0</v>
      </c>
      <c r="J15" s="85">
        <f t="shared" si="1"/>
        <v>0</v>
      </c>
      <c r="K15" s="85" t="b">
        <f t="shared" si="3"/>
        <v>0</v>
      </c>
    </row>
    <row r="16" spans="1:11" x14ac:dyDescent="0.25">
      <c r="A16" s="85" t="s">
        <v>34</v>
      </c>
      <c r="B16" s="60" t="s">
        <v>79</v>
      </c>
      <c r="C16" s="60"/>
      <c r="D16" s="87">
        <f>IF('FP-Aktualisierung'!$I$1,'FP-Aktualisierung'!E16,Plan!E16)</f>
        <v>0</v>
      </c>
      <c r="E16" s="57"/>
      <c r="F16" s="134">
        <f t="shared" si="2"/>
        <v>0</v>
      </c>
      <c r="G16" s="135"/>
      <c r="I16" s="85">
        <f t="shared" si="0"/>
        <v>0</v>
      </c>
      <c r="J16" s="85">
        <f t="shared" si="1"/>
        <v>0</v>
      </c>
      <c r="K16" s="85" t="b">
        <f t="shared" si="3"/>
        <v>0</v>
      </c>
    </row>
    <row r="17" spans="1:11" x14ac:dyDescent="0.25">
      <c r="A17" s="85" t="s">
        <v>35</v>
      </c>
      <c r="B17" s="60" t="s">
        <v>10</v>
      </c>
      <c r="C17" s="60"/>
      <c r="D17" s="87">
        <f>IF('FP-Aktualisierung'!$I$1,'FP-Aktualisierung'!E17,Plan!E17)</f>
        <v>0</v>
      </c>
      <c r="E17" s="57"/>
      <c r="F17" s="134">
        <f t="shared" si="2"/>
        <v>0</v>
      </c>
      <c r="G17" s="135"/>
      <c r="I17" s="85">
        <f t="shared" si="0"/>
        <v>0</v>
      </c>
      <c r="J17" s="85">
        <f t="shared" si="1"/>
        <v>0</v>
      </c>
      <c r="K17" s="85" t="b">
        <f t="shared" si="3"/>
        <v>0</v>
      </c>
    </row>
    <row r="18" spans="1:11" x14ac:dyDescent="0.25">
      <c r="A18" s="85" t="s">
        <v>36</v>
      </c>
      <c r="B18" s="60" t="s">
        <v>8</v>
      </c>
      <c r="C18" s="60"/>
      <c r="D18" s="87">
        <f>IF('FP-Aktualisierung'!$I$1,'FP-Aktualisierung'!E18,Plan!E18)</f>
        <v>0</v>
      </c>
      <c r="E18" s="57"/>
      <c r="F18" s="134">
        <f t="shared" si="2"/>
        <v>0</v>
      </c>
      <c r="G18" s="135"/>
      <c r="I18" s="85">
        <f t="shared" si="0"/>
        <v>0</v>
      </c>
      <c r="J18" s="85">
        <f t="shared" si="1"/>
        <v>0</v>
      </c>
      <c r="K18" s="85" t="b">
        <f t="shared" si="3"/>
        <v>0</v>
      </c>
    </row>
    <row r="19" spans="1:11" x14ac:dyDescent="0.25">
      <c r="A19" s="85" t="s">
        <v>37</v>
      </c>
      <c r="B19" s="60" t="s">
        <v>11</v>
      </c>
      <c r="C19" s="60"/>
      <c r="D19" s="87">
        <f>IF('FP-Aktualisierung'!$I$1,'FP-Aktualisierung'!E19,Plan!E19)</f>
        <v>0</v>
      </c>
      <c r="E19" s="57"/>
      <c r="F19" s="134">
        <f t="shared" si="2"/>
        <v>0</v>
      </c>
      <c r="G19" s="135"/>
      <c r="I19" s="85">
        <f t="shared" si="0"/>
        <v>0</v>
      </c>
      <c r="J19" s="85">
        <f t="shared" si="1"/>
        <v>0</v>
      </c>
      <c r="K19" s="85" t="b">
        <f t="shared" si="3"/>
        <v>0</v>
      </c>
    </row>
    <row r="20" spans="1:11" x14ac:dyDescent="0.25">
      <c r="A20" s="85" t="s">
        <v>38</v>
      </c>
      <c r="B20" s="60" t="s">
        <v>80</v>
      </c>
      <c r="C20" s="60"/>
      <c r="D20" s="87">
        <f>IF('FP-Aktualisierung'!$I$1,'FP-Aktualisierung'!E20,Plan!E20)</f>
        <v>0</v>
      </c>
      <c r="E20" s="57"/>
      <c r="F20" s="134">
        <f t="shared" si="2"/>
        <v>0</v>
      </c>
      <c r="G20" s="135"/>
      <c r="I20" s="85">
        <f t="shared" si="0"/>
        <v>0</v>
      </c>
      <c r="J20" s="85">
        <f t="shared" si="1"/>
        <v>0</v>
      </c>
      <c r="K20" s="85" t="b">
        <f t="shared" si="3"/>
        <v>0</v>
      </c>
    </row>
    <row r="21" spans="1:11" ht="42.75" x14ac:dyDescent="0.25">
      <c r="A21" s="85" t="s">
        <v>39</v>
      </c>
      <c r="B21" s="60" t="s">
        <v>105</v>
      </c>
      <c r="C21" s="60"/>
      <c r="D21" s="87">
        <f>IF('FP-Aktualisierung'!$I$1,'FP-Aktualisierung'!E21,Plan!E21)</f>
        <v>0</v>
      </c>
      <c r="E21" s="57"/>
      <c r="F21" s="134">
        <f t="shared" si="2"/>
        <v>0</v>
      </c>
      <c r="G21" s="135"/>
      <c r="I21" s="85">
        <f t="shared" si="0"/>
        <v>0</v>
      </c>
      <c r="J21" s="85">
        <f t="shared" si="1"/>
        <v>0</v>
      </c>
      <c r="K21" s="85" t="b">
        <f t="shared" si="3"/>
        <v>0</v>
      </c>
    </row>
    <row r="22" spans="1:11" x14ac:dyDescent="0.25">
      <c r="A22" s="85" t="s">
        <v>40</v>
      </c>
      <c r="B22" s="59" t="s">
        <v>150</v>
      </c>
      <c r="C22" s="61" t="str">
        <f>IF('FP-Aktualisierung'!$I$1,IF(ISBLANK('FP-Aktualisierung'!C22),"",'FP-Aktualisierung'!C22),IF(ISBLANK(Plan!C22),"",Plan!C22))</f>
        <v/>
      </c>
      <c r="D22" s="87">
        <f>IF('FP-Aktualisierung'!$I$1,'FP-Aktualisierung'!E22,Plan!E22)</f>
        <v>0</v>
      </c>
      <c r="E22" s="57"/>
      <c r="F22" s="134">
        <f t="shared" ref="F22:F27" si="4">J22</f>
        <v>0</v>
      </c>
      <c r="G22" s="135"/>
      <c r="I22" s="85">
        <f t="shared" si="0"/>
        <v>0</v>
      </c>
      <c r="J22" s="85">
        <f t="shared" si="1"/>
        <v>0</v>
      </c>
      <c r="K22" s="85" t="b">
        <f t="shared" ref="K22" si="5">OR(I22&gt;1000,J22&gt;0.1)</f>
        <v>0</v>
      </c>
    </row>
    <row r="23" spans="1:11" ht="28.5" x14ac:dyDescent="0.25">
      <c r="A23" s="85"/>
      <c r="B23" s="86" t="s">
        <v>151</v>
      </c>
      <c r="C23" s="171" t="s">
        <v>128</v>
      </c>
      <c r="D23" s="87"/>
      <c r="E23" s="88"/>
      <c r="F23" s="60"/>
      <c r="G23" s="89"/>
    </row>
    <row r="24" spans="1:11" x14ac:dyDescent="0.25">
      <c r="A24" s="85" t="s">
        <v>41</v>
      </c>
      <c r="B24" s="60" t="s">
        <v>152</v>
      </c>
      <c r="C24" s="61" t="str">
        <f>IF('FP-Aktualisierung'!$I$1,IF(ISBLANK('FP-Aktualisierung'!C24),"",'FP-Aktualisierung'!C24),IF(ISBLANK(Plan!C24),"",Plan!C24))</f>
        <v/>
      </c>
      <c r="D24" s="87">
        <f>IF('FP-Aktualisierung'!$I$1,'FP-Aktualisierung'!E24,Plan!E24)</f>
        <v>0</v>
      </c>
      <c r="E24" s="57"/>
      <c r="F24" s="134">
        <f t="shared" si="4"/>
        <v>0</v>
      </c>
      <c r="G24" s="135"/>
      <c r="I24" s="85">
        <f t="shared" ref="I24:I32" si="6">ABS(E24-D24)</f>
        <v>0</v>
      </c>
      <c r="J24" s="85">
        <f t="shared" ref="J24:J32" si="7">IF(E24=0,IF(D24=0,0,1),I24/E24)</f>
        <v>0</v>
      </c>
      <c r="K24" s="85" t="b">
        <f t="shared" ref="K24:K27" si="8">OR(I24&gt;1000,J24&gt;0.1)</f>
        <v>0</v>
      </c>
    </row>
    <row r="25" spans="1:11" x14ac:dyDescent="0.25">
      <c r="A25" s="85" t="s">
        <v>42</v>
      </c>
      <c r="B25" s="60" t="s">
        <v>152</v>
      </c>
      <c r="C25" s="61" t="str">
        <f>IF('FP-Aktualisierung'!$I$1,IF(ISBLANK('FP-Aktualisierung'!C25),"",'FP-Aktualisierung'!C25),IF(ISBLANK(Plan!C25),"",Plan!C25))</f>
        <v/>
      </c>
      <c r="D25" s="87">
        <f>IF('FP-Aktualisierung'!$I$1,'FP-Aktualisierung'!E25,Plan!E25)</f>
        <v>0</v>
      </c>
      <c r="E25" s="57"/>
      <c r="F25" s="134">
        <f t="shared" si="4"/>
        <v>0</v>
      </c>
      <c r="G25" s="135"/>
      <c r="I25" s="85">
        <f t="shared" si="6"/>
        <v>0</v>
      </c>
      <c r="J25" s="85">
        <f t="shared" si="7"/>
        <v>0</v>
      </c>
      <c r="K25" s="85" t="b">
        <f t="shared" si="8"/>
        <v>0</v>
      </c>
    </row>
    <row r="26" spans="1:11" x14ac:dyDescent="0.25">
      <c r="A26" s="85" t="s">
        <v>43</v>
      </c>
      <c r="B26" s="60" t="s">
        <v>152</v>
      </c>
      <c r="C26" s="61" t="str">
        <f>IF('FP-Aktualisierung'!$I$1,IF(ISBLANK('FP-Aktualisierung'!C26),"",'FP-Aktualisierung'!C26),IF(ISBLANK(Plan!C26),"",Plan!C26))</f>
        <v/>
      </c>
      <c r="D26" s="87">
        <f>IF('FP-Aktualisierung'!$I$1,'FP-Aktualisierung'!E26,Plan!E26)</f>
        <v>0</v>
      </c>
      <c r="E26" s="57"/>
      <c r="F26" s="134">
        <f t="shared" si="4"/>
        <v>0</v>
      </c>
      <c r="G26" s="135"/>
      <c r="I26" s="85">
        <f t="shared" si="6"/>
        <v>0</v>
      </c>
      <c r="J26" s="85">
        <f t="shared" si="7"/>
        <v>0</v>
      </c>
      <c r="K26" s="85" t="b">
        <f t="shared" si="8"/>
        <v>0</v>
      </c>
    </row>
    <row r="27" spans="1:11" x14ac:dyDescent="0.25">
      <c r="A27" s="85" t="s">
        <v>44</v>
      </c>
      <c r="B27" s="60" t="s">
        <v>152</v>
      </c>
      <c r="C27" s="61" t="str">
        <f>IF('FP-Aktualisierung'!$I$1,IF(ISBLANK('FP-Aktualisierung'!C27),"",'FP-Aktualisierung'!C27),IF(ISBLANK(Plan!C27),"",Plan!C27))</f>
        <v/>
      </c>
      <c r="D27" s="87">
        <f>IF('FP-Aktualisierung'!$I$1,'FP-Aktualisierung'!E27,Plan!E27)</f>
        <v>0</v>
      </c>
      <c r="E27" s="57"/>
      <c r="F27" s="134">
        <f t="shared" si="4"/>
        <v>0</v>
      </c>
      <c r="G27" s="135"/>
      <c r="I27" s="85">
        <f t="shared" si="6"/>
        <v>0</v>
      </c>
      <c r="J27" s="85">
        <f t="shared" si="7"/>
        <v>0</v>
      </c>
      <c r="K27" s="85" t="b">
        <f t="shared" si="8"/>
        <v>0</v>
      </c>
    </row>
    <row r="28" spans="1:11" x14ac:dyDescent="0.25">
      <c r="A28" s="85" t="s">
        <v>45</v>
      </c>
      <c r="B28" s="61" t="str">
        <f>IF('FP-Aktualisierung'!$I$1,IF(ISBLANK('FP-Aktualisierung'!B28),"",'FP-Aktualisierung'!B28),IF(ISBLANK(Plan!B28),"",Plan!B28))</f>
        <v/>
      </c>
      <c r="C28" s="61" t="str">
        <f>IF('FP-Aktualisierung'!$I$1,IF(ISBLANK('FP-Aktualisierung'!C28),"",'FP-Aktualisierung'!C28),IF(ISBLANK(Plan!C28),"",Plan!C28))</f>
        <v/>
      </c>
      <c r="D28" s="87">
        <f>IF('FP-Aktualisierung'!$I$1,'FP-Aktualisierung'!E28,Plan!E28)</f>
        <v>0</v>
      </c>
      <c r="E28" s="57"/>
      <c r="F28" s="134">
        <f t="shared" ref="F28:F32" si="9">J28</f>
        <v>0</v>
      </c>
      <c r="G28" s="135"/>
      <c r="I28" s="85">
        <f t="shared" si="6"/>
        <v>0</v>
      </c>
      <c r="J28" s="85">
        <f t="shared" si="7"/>
        <v>0</v>
      </c>
      <c r="K28" s="85" t="b">
        <f t="shared" ref="K28:K32" si="10">OR(I28&gt;1000,J28&gt;0.1)</f>
        <v>0</v>
      </c>
    </row>
    <row r="29" spans="1:11" x14ac:dyDescent="0.25">
      <c r="A29" s="85" t="s">
        <v>46</v>
      </c>
      <c r="B29" s="61" t="str">
        <f>IF('FP-Aktualisierung'!$I$1,IF(ISBLANK('FP-Aktualisierung'!B29),"",'FP-Aktualisierung'!B29),IF(ISBLANK(Plan!B29),"",Plan!B29))</f>
        <v/>
      </c>
      <c r="C29" s="61" t="str">
        <f>IF('FP-Aktualisierung'!$I$1,IF(ISBLANK('FP-Aktualisierung'!C29),"",'FP-Aktualisierung'!C29),IF(ISBLANK(Plan!C29),"",Plan!C29))</f>
        <v/>
      </c>
      <c r="D29" s="87">
        <f>IF('FP-Aktualisierung'!$I$1,'FP-Aktualisierung'!E29,Plan!E29)</f>
        <v>0</v>
      </c>
      <c r="E29" s="57"/>
      <c r="F29" s="134">
        <f t="shared" ref="F29:F31" si="11">J29</f>
        <v>0</v>
      </c>
      <c r="G29" s="135"/>
      <c r="H29" s="85"/>
      <c r="I29" s="85">
        <f t="shared" si="6"/>
        <v>0</v>
      </c>
      <c r="J29" s="85">
        <f t="shared" si="7"/>
        <v>0</v>
      </c>
      <c r="K29" s="85" t="b">
        <f t="shared" ref="K29:K31" si="12">OR(I29&gt;1000,J29&gt;0.1)</f>
        <v>0</v>
      </c>
    </row>
    <row r="30" spans="1:11" x14ac:dyDescent="0.25">
      <c r="A30" s="85" t="s">
        <v>47</v>
      </c>
      <c r="B30" s="61" t="str">
        <f>IF('FP-Aktualisierung'!$I$1,IF(ISBLANK('FP-Aktualisierung'!B30),"",'FP-Aktualisierung'!B30),IF(ISBLANK(Plan!B30),"",Plan!B30))</f>
        <v/>
      </c>
      <c r="C30" s="61" t="str">
        <f>IF('FP-Aktualisierung'!$I$1,IF(ISBLANK('FP-Aktualisierung'!C30),"",'FP-Aktualisierung'!C30),IF(ISBLANK(Plan!C30),"",Plan!C30))</f>
        <v/>
      </c>
      <c r="D30" s="87">
        <f>IF('FP-Aktualisierung'!$I$1,'FP-Aktualisierung'!E30,Plan!E30)</f>
        <v>0</v>
      </c>
      <c r="E30" s="57"/>
      <c r="F30" s="134">
        <f t="shared" si="11"/>
        <v>0</v>
      </c>
      <c r="G30" s="135"/>
      <c r="I30" s="85">
        <f t="shared" si="6"/>
        <v>0</v>
      </c>
      <c r="J30" s="85">
        <f t="shared" si="7"/>
        <v>0</v>
      </c>
      <c r="K30" s="85" t="b">
        <f t="shared" si="12"/>
        <v>0</v>
      </c>
    </row>
    <row r="31" spans="1:11" x14ac:dyDescent="0.25">
      <c r="A31" s="85" t="s">
        <v>123</v>
      </c>
      <c r="B31" s="61" t="str">
        <f>IF('FP-Aktualisierung'!$I$1,IF(ISBLANK('FP-Aktualisierung'!B31),"",'FP-Aktualisierung'!B31),IF(ISBLANK(Plan!B31),"",Plan!B31))</f>
        <v/>
      </c>
      <c r="C31" s="61" t="str">
        <f>IF('FP-Aktualisierung'!$I$1,IF(ISBLANK('FP-Aktualisierung'!C31),"",'FP-Aktualisierung'!C31),IF(ISBLANK(Plan!C31),"",Plan!C31))</f>
        <v/>
      </c>
      <c r="D31" s="87">
        <f>IF('FP-Aktualisierung'!$I$1,'FP-Aktualisierung'!E31,Plan!E31)</f>
        <v>0</v>
      </c>
      <c r="E31" s="57"/>
      <c r="F31" s="134">
        <f t="shared" si="11"/>
        <v>0</v>
      </c>
      <c r="G31" s="135"/>
      <c r="H31" s="85"/>
      <c r="I31" s="85">
        <f t="shared" si="6"/>
        <v>0</v>
      </c>
      <c r="J31" s="85">
        <f t="shared" si="7"/>
        <v>0</v>
      </c>
      <c r="K31" s="85" t="b">
        <f t="shared" si="12"/>
        <v>0</v>
      </c>
    </row>
    <row r="32" spans="1:11" x14ac:dyDescent="0.25">
      <c r="A32" s="85" t="s">
        <v>125</v>
      </c>
      <c r="B32" s="61" t="str">
        <f>IF('FP-Aktualisierung'!$I$1,IF(ISBLANK('FP-Aktualisierung'!B32),"",'FP-Aktualisierung'!B32),IF(ISBLANK(Plan!B32),"",Plan!B32))</f>
        <v/>
      </c>
      <c r="C32" s="61" t="str">
        <f>IF('FP-Aktualisierung'!$I$1,IF(ISBLANK('FP-Aktualisierung'!C32),"",'FP-Aktualisierung'!C32),IF(ISBLANK(Plan!C32),"",Plan!C32))</f>
        <v/>
      </c>
      <c r="D32" s="87">
        <f>IF('FP-Aktualisierung'!$I$1,'FP-Aktualisierung'!E32,Plan!E32)</f>
        <v>0</v>
      </c>
      <c r="E32" s="57"/>
      <c r="F32" s="134">
        <f t="shared" si="9"/>
        <v>0</v>
      </c>
      <c r="G32" s="135"/>
      <c r="H32" s="85"/>
      <c r="I32" s="85">
        <f t="shared" si="6"/>
        <v>0</v>
      </c>
      <c r="J32" s="85">
        <f t="shared" si="7"/>
        <v>0</v>
      </c>
      <c r="K32" s="85" t="b">
        <f t="shared" si="10"/>
        <v>0</v>
      </c>
    </row>
    <row r="33" spans="1:11" x14ac:dyDescent="0.25">
      <c r="A33" s="85" t="s">
        <v>48</v>
      </c>
      <c r="B33" s="61" t="str">
        <f>IF('FP-Aktualisierung'!$I$1,IF(ISBLANK('FP-Aktualisierung'!B33),"",'FP-Aktualisierung'!B33),IF(ISBLANK(Plan!B33),"",Plan!B33))</f>
        <v/>
      </c>
      <c r="C33" s="61" t="str">
        <f>IF('FP-Aktualisierung'!$I$1,IF(ISBLANK('FP-Aktualisierung'!C33),"",'FP-Aktualisierung'!C33),IF(ISBLANK(Plan!C33),"",Plan!C33))</f>
        <v/>
      </c>
      <c r="D33" s="87">
        <f>IF('FP-Aktualisierung'!$I$1,'FP-Aktualisierung'!E33,Plan!E33)</f>
        <v>0</v>
      </c>
      <c r="E33" s="57"/>
      <c r="F33" s="134">
        <f t="shared" ref="F33:F42" si="13">J33</f>
        <v>0</v>
      </c>
      <c r="G33" s="135"/>
      <c r="H33" s="85"/>
      <c r="I33" s="85">
        <f t="shared" ref="I33:I42" si="14">ABS(E33-D33)</f>
        <v>0</v>
      </c>
      <c r="J33" s="85">
        <f t="shared" ref="J33:J42" si="15">IF(E33=0,IF(D33=0,0,1),I33/E33)</f>
        <v>0</v>
      </c>
      <c r="K33" s="85" t="b">
        <f t="shared" ref="K33:K42" si="16">OR(I33&gt;1000,J33&gt;0.1)</f>
        <v>0</v>
      </c>
    </row>
    <row r="34" spans="1:11" x14ac:dyDescent="0.25">
      <c r="A34" s="85" t="s">
        <v>49</v>
      </c>
      <c r="B34" s="61" t="str">
        <f>IF('FP-Aktualisierung'!$I$1,IF(ISBLANK('FP-Aktualisierung'!B34),"",'FP-Aktualisierung'!B34),IF(ISBLANK(Plan!B34),"",Plan!B34))</f>
        <v/>
      </c>
      <c r="C34" s="61" t="str">
        <f>IF('FP-Aktualisierung'!$I$1,IF(ISBLANK('FP-Aktualisierung'!C34),"",'FP-Aktualisierung'!C34),IF(ISBLANK(Plan!C34),"",Plan!C34))</f>
        <v/>
      </c>
      <c r="D34" s="87">
        <f>IF('FP-Aktualisierung'!$I$1,'FP-Aktualisierung'!E34,Plan!E34)</f>
        <v>0</v>
      </c>
      <c r="E34" s="57"/>
      <c r="F34" s="134">
        <f t="shared" si="13"/>
        <v>0</v>
      </c>
      <c r="G34" s="135"/>
      <c r="H34" s="85"/>
      <c r="I34" s="85">
        <f t="shared" si="14"/>
        <v>0</v>
      </c>
      <c r="J34" s="85">
        <f t="shared" si="15"/>
        <v>0</v>
      </c>
      <c r="K34" s="85" t="b">
        <f t="shared" si="16"/>
        <v>0</v>
      </c>
    </row>
    <row r="35" spans="1:11" x14ac:dyDescent="0.25">
      <c r="A35" s="85" t="s">
        <v>50</v>
      </c>
      <c r="B35" s="61" t="str">
        <f>IF('FP-Aktualisierung'!$I$1,IF(ISBLANK('FP-Aktualisierung'!B35),"",'FP-Aktualisierung'!B35),IF(ISBLANK(Plan!B35),"",Plan!B35))</f>
        <v/>
      </c>
      <c r="C35" s="61" t="str">
        <f>IF('FP-Aktualisierung'!$I$1,IF(ISBLANK('FP-Aktualisierung'!C35),"",'FP-Aktualisierung'!C35),IF(ISBLANK(Plan!C35),"",Plan!C35))</f>
        <v/>
      </c>
      <c r="D35" s="87">
        <f>IF('FP-Aktualisierung'!$I$1,'FP-Aktualisierung'!E35,Plan!E35)</f>
        <v>0</v>
      </c>
      <c r="E35" s="57"/>
      <c r="F35" s="134">
        <f t="shared" si="13"/>
        <v>0</v>
      </c>
      <c r="G35" s="135"/>
      <c r="H35" s="85"/>
      <c r="I35" s="85">
        <f t="shared" si="14"/>
        <v>0</v>
      </c>
      <c r="J35" s="85">
        <f t="shared" si="15"/>
        <v>0</v>
      </c>
      <c r="K35" s="85" t="b">
        <f t="shared" si="16"/>
        <v>0</v>
      </c>
    </row>
    <row r="36" spans="1:11" x14ac:dyDescent="0.25">
      <c r="A36" s="85" t="s">
        <v>51</v>
      </c>
      <c r="B36" s="61" t="str">
        <f>IF('FP-Aktualisierung'!$I$1,IF(ISBLANK('FP-Aktualisierung'!B36),"",'FP-Aktualisierung'!B36),IF(ISBLANK(Plan!B36),"",Plan!B36))</f>
        <v/>
      </c>
      <c r="C36" s="61" t="str">
        <f>IF('FP-Aktualisierung'!$I$1,IF(ISBLANK('FP-Aktualisierung'!C36),"",'FP-Aktualisierung'!C36),IF(ISBLANK(Plan!C36),"",Plan!C36))</f>
        <v/>
      </c>
      <c r="D36" s="87">
        <f>IF('FP-Aktualisierung'!$I$1,'FP-Aktualisierung'!E36,Plan!E36)</f>
        <v>0</v>
      </c>
      <c r="E36" s="57"/>
      <c r="F36" s="134">
        <f t="shared" si="13"/>
        <v>0</v>
      </c>
      <c r="G36" s="135"/>
      <c r="H36" s="85"/>
      <c r="I36" s="85">
        <f t="shared" si="14"/>
        <v>0</v>
      </c>
      <c r="J36" s="85">
        <f t="shared" si="15"/>
        <v>0</v>
      </c>
      <c r="K36" s="85" t="b">
        <f t="shared" si="16"/>
        <v>0</v>
      </c>
    </row>
    <row r="37" spans="1:11" x14ac:dyDescent="0.25">
      <c r="A37" s="85" t="s">
        <v>126</v>
      </c>
      <c r="B37" s="61" t="str">
        <f>IF('FP-Aktualisierung'!$I$1,IF(ISBLANK('FP-Aktualisierung'!B37),"",'FP-Aktualisierung'!B37),IF(ISBLANK(Plan!B37),"",Plan!B37))</f>
        <v/>
      </c>
      <c r="C37" s="61" t="str">
        <f>IF('FP-Aktualisierung'!$I$1,IF(ISBLANK('FP-Aktualisierung'!C37),"",'FP-Aktualisierung'!C37),IF(ISBLANK(Plan!C37),"",Plan!C37))</f>
        <v/>
      </c>
      <c r="D37" s="87">
        <f>IF('FP-Aktualisierung'!$I$1,'FP-Aktualisierung'!E37,Plan!E37)</f>
        <v>0</v>
      </c>
      <c r="E37" s="57"/>
      <c r="F37" s="134">
        <f t="shared" si="13"/>
        <v>0</v>
      </c>
      <c r="G37" s="135"/>
      <c r="H37" s="85"/>
      <c r="I37" s="85">
        <f t="shared" si="14"/>
        <v>0</v>
      </c>
      <c r="J37" s="85">
        <f t="shared" si="15"/>
        <v>0</v>
      </c>
      <c r="K37" s="85" t="b">
        <f t="shared" si="16"/>
        <v>0</v>
      </c>
    </row>
    <row r="38" spans="1:11" x14ac:dyDescent="0.25">
      <c r="A38" s="85" t="s">
        <v>127</v>
      </c>
      <c r="B38" s="61" t="str">
        <f>IF('FP-Aktualisierung'!$I$1,IF(ISBLANK('FP-Aktualisierung'!B38),"",'FP-Aktualisierung'!B38),IF(ISBLANK(Plan!B38),"",Plan!B38))</f>
        <v/>
      </c>
      <c r="C38" s="61" t="str">
        <f>IF('FP-Aktualisierung'!$I$1,IF(ISBLANK('FP-Aktualisierung'!C38),"",'FP-Aktualisierung'!C38),IF(ISBLANK(Plan!C38),"",Plan!C38))</f>
        <v/>
      </c>
      <c r="D38" s="87">
        <f>IF('FP-Aktualisierung'!$I$1,'FP-Aktualisierung'!E38,Plan!E38)</f>
        <v>0</v>
      </c>
      <c r="E38" s="57"/>
      <c r="F38" s="134">
        <f t="shared" si="13"/>
        <v>0</v>
      </c>
      <c r="G38" s="135"/>
      <c r="H38" s="85"/>
      <c r="I38" s="85">
        <f t="shared" si="14"/>
        <v>0</v>
      </c>
      <c r="J38" s="85">
        <f t="shared" si="15"/>
        <v>0</v>
      </c>
      <c r="K38" s="85" t="b">
        <f t="shared" si="16"/>
        <v>0</v>
      </c>
    </row>
    <row r="39" spans="1:11" x14ac:dyDescent="0.25">
      <c r="A39" s="85" t="s">
        <v>129</v>
      </c>
      <c r="B39" s="61" t="str">
        <f>IF('FP-Aktualisierung'!$I$1,IF(ISBLANK('FP-Aktualisierung'!B39),"",'FP-Aktualisierung'!B39),IF(ISBLANK(Plan!B39),"",Plan!B39))</f>
        <v/>
      </c>
      <c r="C39" s="61" t="str">
        <f>IF('FP-Aktualisierung'!$I$1,IF(ISBLANK('FP-Aktualisierung'!C39),"",'FP-Aktualisierung'!C39),IF(ISBLANK(Plan!C39),"",Plan!C39))</f>
        <v/>
      </c>
      <c r="D39" s="87">
        <f>IF('FP-Aktualisierung'!$I$1,'FP-Aktualisierung'!E39,Plan!E39)</f>
        <v>0</v>
      </c>
      <c r="E39" s="57"/>
      <c r="F39" s="134">
        <f t="shared" si="13"/>
        <v>0</v>
      </c>
      <c r="G39" s="135"/>
      <c r="H39" s="85"/>
      <c r="I39" s="85">
        <f t="shared" si="14"/>
        <v>0</v>
      </c>
      <c r="J39" s="85">
        <f t="shared" si="15"/>
        <v>0</v>
      </c>
      <c r="K39" s="85" t="b">
        <f t="shared" si="16"/>
        <v>0</v>
      </c>
    </row>
    <row r="40" spans="1:11" x14ac:dyDescent="0.25">
      <c r="A40" s="85" t="s">
        <v>130</v>
      </c>
      <c r="B40" s="61" t="str">
        <f>IF('FP-Aktualisierung'!$I$1,IF(ISBLANK('FP-Aktualisierung'!B40),"",'FP-Aktualisierung'!B40),IF(ISBLANK(Plan!B40),"",Plan!B40))</f>
        <v/>
      </c>
      <c r="C40" s="61" t="str">
        <f>IF('FP-Aktualisierung'!$I$1,IF(ISBLANK('FP-Aktualisierung'!C40),"",'FP-Aktualisierung'!C40),IF(ISBLANK(Plan!C40),"",Plan!C40))</f>
        <v/>
      </c>
      <c r="D40" s="87">
        <f>IF('FP-Aktualisierung'!$I$1,'FP-Aktualisierung'!E40,Plan!E40)</f>
        <v>0</v>
      </c>
      <c r="E40" s="57"/>
      <c r="F40" s="134">
        <f t="shared" si="13"/>
        <v>0</v>
      </c>
      <c r="G40" s="135"/>
      <c r="H40" s="85"/>
      <c r="I40" s="85">
        <f t="shared" si="14"/>
        <v>0</v>
      </c>
      <c r="J40" s="85">
        <f t="shared" si="15"/>
        <v>0</v>
      </c>
      <c r="K40" s="85" t="b">
        <f t="shared" si="16"/>
        <v>0</v>
      </c>
    </row>
    <row r="41" spans="1:11" x14ac:dyDescent="0.25">
      <c r="A41" s="85" t="s">
        <v>131</v>
      </c>
      <c r="B41" s="61" t="str">
        <f>IF('FP-Aktualisierung'!$I$1,IF(ISBLANK('FP-Aktualisierung'!B41),"",'FP-Aktualisierung'!B41),IF(ISBLANK(Plan!B41),"",Plan!B41))</f>
        <v/>
      </c>
      <c r="C41" s="61" t="str">
        <f>IF('FP-Aktualisierung'!$I$1,IF(ISBLANK('FP-Aktualisierung'!C41),"",'FP-Aktualisierung'!C41),IF(ISBLANK(Plan!C41),"",Plan!C41))</f>
        <v/>
      </c>
      <c r="D41" s="87">
        <f>IF('FP-Aktualisierung'!$I$1,'FP-Aktualisierung'!E41,Plan!E41)</f>
        <v>0</v>
      </c>
      <c r="E41" s="57"/>
      <c r="F41" s="134">
        <f t="shared" si="13"/>
        <v>0</v>
      </c>
      <c r="G41" s="135"/>
      <c r="H41" s="85"/>
      <c r="I41" s="85">
        <f t="shared" si="14"/>
        <v>0</v>
      </c>
      <c r="J41" s="85">
        <f t="shared" si="15"/>
        <v>0</v>
      </c>
      <c r="K41" s="85" t="b">
        <f t="shared" si="16"/>
        <v>0</v>
      </c>
    </row>
    <row r="42" spans="1:11" x14ac:dyDescent="0.25">
      <c r="A42" s="85" t="s">
        <v>139</v>
      </c>
      <c r="B42" s="61" t="str">
        <f>IF('FP-Aktualisierung'!$I$1,IF(ISBLANK('FP-Aktualisierung'!B42),"",'FP-Aktualisierung'!B42),IF(ISBLANK(Plan!B42),"",Plan!B42))</f>
        <v/>
      </c>
      <c r="C42" s="61" t="str">
        <f>IF('FP-Aktualisierung'!$I$1,IF(ISBLANK('FP-Aktualisierung'!C42),"",'FP-Aktualisierung'!C42),IF(ISBLANK(Plan!C42),"",Plan!C42))</f>
        <v/>
      </c>
      <c r="D42" s="87">
        <f>IF('FP-Aktualisierung'!$I$1,'FP-Aktualisierung'!E42,Plan!E42)</f>
        <v>0</v>
      </c>
      <c r="E42" s="57"/>
      <c r="F42" s="134">
        <f t="shared" si="13"/>
        <v>0</v>
      </c>
      <c r="G42" s="135"/>
      <c r="H42" s="85"/>
      <c r="I42" s="85">
        <f t="shared" si="14"/>
        <v>0</v>
      </c>
      <c r="J42" s="85">
        <f t="shared" si="15"/>
        <v>0</v>
      </c>
      <c r="K42" s="85" t="b">
        <f t="shared" si="16"/>
        <v>0</v>
      </c>
    </row>
    <row r="43" spans="1:11" x14ac:dyDescent="0.25">
      <c r="A43" s="85" t="s">
        <v>145</v>
      </c>
      <c r="B43" s="61" t="str">
        <f>IF('FP-Aktualisierung'!$I$1,IF(ISBLANK('FP-Aktualisierung'!B43),"",'FP-Aktualisierung'!B43),IF(ISBLANK(Plan!B43),"",Plan!B43))</f>
        <v/>
      </c>
      <c r="C43" s="61" t="str">
        <f>IF('FP-Aktualisierung'!$I$1,IF(ISBLANK('FP-Aktualisierung'!C43),"",'FP-Aktualisierung'!C43),IF(ISBLANK(Plan!C43),"",Plan!C43))</f>
        <v/>
      </c>
      <c r="D43" s="87">
        <f>IF('FP-Aktualisierung'!$I$1,'FP-Aktualisierung'!E43,Plan!E43)</f>
        <v>0</v>
      </c>
      <c r="E43" s="57"/>
      <c r="F43" s="134">
        <f t="shared" ref="F43:F45" si="17">J43</f>
        <v>0</v>
      </c>
      <c r="G43" s="135"/>
      <c r="H43" s="85"/>
      <c r="I43" s="85">
        <f t="shared" ref="I43:I45" si="18">ABS(E43-D43)</f>
        <v>0</v>
      </c>
      <c r="J43" s="85">
        <f t="shared" ref="J43:J45" si="19">IF(E43=0,IF(D43=0,0,1),I43/E43)</f>
        <v>0</v>
      </c>
      <c r="K43" s="85" t="b">
        <f t="shared" ref="K43:K45" si="20">OR(I43&gt;1000,J43&gt;0.1)</f>
        <v>0</v>
      </c>
    </row>
    <row r="44" spans="1:11" x14ac:dyDescent="0.25">
      <c r="A44" s="85" t="s">
        <v>146</v>
      </c>
      <c r="B44" s="61" t="str">
        <f>IF('FP-Aktualisierung'!$I$1,IF(ISBLANK('FP-Aktualisierung'!B44),"",'FP-Aktualisierung'!B44),IF(ISBLANK(Plan!B44),"",Plan!B44))</f>
        <v/>
      </c>
      <c r="C44" s="61" t="str">
        <f>IF('FP-Aktualisierung'!$I$1,IF(ISBLANK('FP-Aktualisierung'!C44),"",'FP-Aktualisierung'!C44),IF(ISBLANK(Plan!C44),"",Plan!C44))</f>
        <v/>
      </c>
      <c r="D44" s="87">
        <f>IF('FP-Aktualisierung'!$I$1,'FP-Aktualisierung'!E44,Plan!E44)</f>
        <v>0</v>
      </c>
      <c r="E44" s="57"/>
      <c r="F44" s="134">
        <f t="shared" si="17"/>
        <v>0</v>
      </c>
      <c r="G44" s="135"/>
      <c r="H44" s="85"/>
      <c r="I44" s="85">
        <f t="shared" si="18"/>
        <v>0</v>
      </c>
      <c r="J44" s="85">
        <f t="shared" si="19"/>
        <v>0</v>
      </c>
      <c r="K44" s="85" t="b">
        <f t="shared" si="20"/>
        <v>0</v>
      </c>
    </row>
    <row r="45" spans="1:11" x14ac:dyDescent="0.25">
      <c r="A45" s="85" t="s">
        <v>147</v>
      </c>
      <c r="B45" s="61" t="str">
        <f>IF('FP-Aktualisierung'!$I$1,IF(ISBLANK('FP-Aktualisierung'!B45),"",'FP-Aktualisierung'!B45),IF(ISBLANK(Plan!B45),"",Plan!B45))</f>
        <v/>
      </c>
      <c r="C45" s="61" t="str">
        <f>IF('FP-Aktualisierung'!$I$1,IF(ISBLANK('FP-Aktualisierung'!C45),"",'FP-Aktualisierung'!C45),IF(ISBLANK(Plan!C45),"",Plan!C45))</f>
        <v/>
      </c>
      <c r="D45" s="87">
        <f>IF('FP-Aktualisierung'!$I$1,'FP-Aktualisierung'!E45,Plan!E45)</f>
        <v>0</v>
      </c>
      <c r="E45" s="57"/>
      <c r="F45" s="134">
        <f t="shared" si="17"/>
        <v>0</v>
      </c>
      <c r="G45" s="135"/>
      <c r="H45" s="85"/>
      <c r="I45" s="85">
        <f t="shared" si="18"/>
        <v>0</v>
      </c>
      <c r="J45" s="85">
        <f t="shared" si="19"/>
        <v>0</v>
      </c>
      <c r="K45" s="85" t="b">
        <f t="shared" si="20"/>
        <v>0</v>
      </c>
    </row>
    <row r="46" spans="1:11" x14ac:dyDescent="0.25">
      <c r="A46" s="85"/>
      <c r="B46" s="90" t="s">
        <v>12</v>
      </c>
      <c r="C46" s="104"/>
      <c r="D46" s="105">
        <f>SUM(D5:D45)</f>
        <v>0</v>
      </c>
      <c r="E46" s="105">
        <f>SUM(E5:E45)</f>
        <v>0</v>
      </c>
      <c r="F46" s="106"/>
      <c r="G46" s="115"/>
      <c r="H46" s="85"/>
    </row>
    <row r="47" spans="1:11" x14ac:dyDescent="0.25">
      <c r="A47" s="85"/>
      <c r="B47" s="107"/>
      <c r="C47" s="108"/>
      <c r="D47" s="109"/>
      <c r="E47" s="109"/>
      <c r="F47" s="109"/>
      <c r="G47" s="116"/>
      <c r="H47" s="85"/>
    </row>
    <row r="48" spans="1:11" ht="15" customHeight="1" x14ac:dyDescent="0.25">
      <c r="A48" s="85"/>
      <c r="B48" s="110" t="s">
        <v>138</v>
      </c>
      <c r="C48" s="111"/>
      <c r="D48" s="112"/>
      <c r="E48" s="112"/>
      <c r="F48" s="112"/>
      <c r="G48" s="117"/>
      <c r="H48" s="85"/>
    </row>
    <row r="49" spans="1:11" ht="28.5" x14ac:dyDescent="0.25">
      <c r="A49" s="85" t="s">
        <v>145</v>
      </c>
      <c r="B49" s="59" t="s">
        <v>81</v>
      </c>
      <c r="C49" s="66"/>
      <c r="D49" s="133">
        <f>IF('FP-Aktualisierung'!$I$1,'FP-Aktualisierung'!E49,Plan!E49)</f>
        <v>0</v>
      </c>
      <c r="E49" s="57"/>
      <c r="F49" s="129">
        <f t="shared" ref="F49:F52" si="21">J49</f>
        <v>0</v>
      </c>
      <c r="G49" s="113"/>
      <c r="H49" s="85"/>
      <c r="I49" s="85">
        <f>ABS(E49-D49)</f>
        <v>0</v>
      </c>
      <c r="J49" s="85">
        <f>IF(E49=0,IF(D49=0,0,1),I49/E49)</f>
        <v>0</v>
      </c>
      <c r="K49" s="85" t="b">
        <f t="shared" ref="K49:K52" si="22">OR(I49&gt;1000,J49&gt;0.1)</f>
        <v>0</v>
      </c>
    </row>
    <row r="50" spans="1:11" x14ac:dyDescent="0.25">
      <c r="A50" s="85" t="s">
        <v>146</v>
      </c>
      <c r="B50" s="59" t="s">
        <v>13</v>
      </c>
      <c r="C50" s="66"/>
      <c r="D50" s="133">
        <f>IF('FP-Aktualisierung'!$I$1,'FP-Aktualisierung'!E50,Plan!E50)</f>
        <v>0</v>
      </c>
      <c r="E50" s="76"/>
      <c r="F50" s="129">
        <f t="shared" si="21"/>
        <v>0</v>
      </c>
      <c r="G50" s="113"/>
      <c r="H50" s="85"/>
      <c r="I50" s="85">
        <f>ABS(E50-D50)</f>
        <v>0</v>
      </c>
      <c r="J50" s="85">
        <f>IF(E50=0,IF(D50=0,0,1),I50/E50)</f>
        <v>0</v>
      </c>
      <c r="K50" s="85" t="b">
        <f t="shared" si="22"/>
        <v>0</v>
      </c>
    </row>
    <row r="51" spans="1:11" x14ac:dyDescent="0.25">
      <c r="A51" s="85" t="s">
        <v>147</v>
      </c>
      <c r="B51" s="58" t="str">
        <f>IF('FP-Aktualisierung'!$I$1,IF(ISBLANK('FP-Aktualisierung'!B51),"",'FP-Aktualisierung'!B51),IF(ISBLANK(Plan!B51),"",Plan!B51))</f>
        <v/>
      </c>
      <c r="C51" s="58" t="str">
        <f>IF('FP-Aktualisierung'!$I$1,IF(ISBLANK('FP-Aktualisierung'!C51),"",'FP-Aktualisierung'!C51),IF(ISBLANK(Plan!C51),"",Plan!C51))</f>
        <v/>
      </c>
      <c r="D51" s="133">
        <f>IF('FP-Aktualisierung'!$I$1,'FP-Aktualisierung'!E51,Plan!E51)</f>
        <v>0</v>
      </c>
      <c r="E51" s="76"/>
      <c r="F51" s="129">
        <f t="shared" si="21"/>
        <v>0</v>
      </c>
      <c r="G51" s="113"/>
      <c r="H51" s="85"/>
      <c r="I51" s="85">
        <f>ABS(E51-D51)</f>
        <v>0</v>
      </c>
      <c r="J51" s="85">
        <f>IF(E51=0,IF(D51=0,0,1),I51/E51)</f>
        <v>0</v>
      </c>
      <c r="K51" s="85" t="b">
        <f t="shared" si="22"/>
        <v>0</v>
      </c>
    </row>
    <row r="52" spans="1:11" x14ac:dyDescent="0.25">
      <c r="A52" s="85" t="s">
        <v>148</v>
      </c>
      <c r="B52" s="58" t="str">
        <f>IF('FP-Aktualisierung'!$I$1,IF(ISBLANK('FP-Aktualisierung'!B52),"",'FP-Aktualisierung'!B52),IF(ISBLANK(Plan!B52),"",Plan!B52))</f>
        <v/>
      </c>
      <c r="C52" s="58" t="str">
        <f>IF('FP-Aktualisierung'!$I$1,IF(ISBLANK('FP-Aktualisierung'!C52),"",'FP-Aktualisierung'!C52),IF(ISBLANK(Plan!C52),"",Plan!C52))</f>
        <v/>
      </c>
      <c r="D52" s="133">
        <f>IF('FP-Aktualisierung'!$I$1,'FP-Aktualisierung'!E52,Plan!E52)</f>
        <v>0</v>
      </c>
      <c r="E52" s="76"/>
      <c r="F52" s="129">
        <f t="shared" si="21"/>
        <v>0</v>
      </c>
      <c r="G52" s="113"/>
      <c r="H52" s="85"/>
      <c r="I52" s="85">
        <f>ABS(E52-D52)</f>
        <v>0</v>
      </c>
      <c r="J52" s="85">
        <f>IF(E52=0,IF(D52=0,0,1),I52/E52)</f>
        <v>0</v>
      </c>
      <c r="K52" s="85" t="b">
        <f t="shared" si="22"/>
        <v>0</v>
      </c>
    </row>
    <row r="53" spans="1:11" x14ac:dyDescent="0.25">
      <c r="A53" s="85"/>
      <c r="B53" s="46" t="s">
        <v>14</v>
      </c>
      <c r="C53" s="68"/>
      <c r="D53" s="8">
        <f>SUM(D49:D52)</f>
        <v>0</v>
      </c>
      <c r="E53" s="8">
        <f>SUM(E49:E52)</f>
        <v>0</v>
      </c>
      <c r="F53" s="29"/>
      <c r="G53" s="118"/>
      <c r="H53" s="85"/>
    </row>
    <row r="54" spans="1:11" ht="15.75" thickBot="1" x14ac:dyDescent="0.3">
      <c r="A54" s="85"/>
      <c r="B54" s="30"/>
      <c r="C54" s="17"/>
      <c r="D54" s="78"/>
      <c r="E54" s="78"/>
      <c r="F54" s="31"/>
      <c r="G54" s="119"/>
      <c r="H54" s="85"/>
    </row>
    <row r="55" spans="1:11" ht="42.75" customHeight="1" thickBot="1" x14ac:dyDescent="0.3">
      <c r="A55" s="85"/>
      <c r="B55" s="47" t="s">
        <v>15</v>
      </c>
      <c r="C55" s="69"/>
      <c r="D55" s="79">
        <f>D46+D53</f>
        <v>0</v>
      </c>
      <c r="E55" s="79">
        <f>E46+E53</f>
        <v>0</v>
      </c>
      <c r="F55" s="62"/>
      <c r="G55" s="20"/>
      <c r="H55" s="85"/>
    </row>
    <row r="56" spans="1:11" ht="15.75" thickBot="1" x14ac:dyDescent="0.3">
      <c r="A56" s="85"/>
      <c r="B56" s="97"/>
      <c r="C56" s="97"/>
      <c r="D56" s="99"/>
      <c r="E56" s="99"/>
      <c r="F56" s="99"/>
      <c r="G56" s="161"/>
      <c r="H56" s="100"/>
      <c r="I56" s="99"/>
      <c r="J56" s="27"/>
    </row>
    <row r="57" spans="1:11" ht="15.75" thickBot="1" x14ac:dyDescent="0.3">
      <c r="A57" s="85"/>
      <c r="B57" s="34"/>
      <c r="C57" s="34"/>
      <c r="D57" s="162" t="str">
        <f>D2</f>
        <v>letzter Plan</v>
      </c>
      <c r="E57" s="163" t="str">
        <f>E2</f>
        <v>EAR</v>
      </c>
      <c r="F57" s="163" t="s">
        <v>108</v>
      </c>
      <c r="G57" s="164" t="str">
        <f>G2</f>
        <v>Anmerkungen</v>
      </c>
      <c r="H57" s="85"/>
    </row>
    <row r="58" spans="1:11" x14ac:dyDescent="0.25">
      <c r="A58" s="85"/>
      <c r="B58" s="224" t="s">
        <v>16</v>
      </c>
      <c r="C58" s="225"/>
      <c r="D58" s="155" t="s">
        <v>2</v>
      </c>
      <c r="E58" s="155" t="s">
        <v>2</v>
      </c>
      <c r="F58" s="155" t="s">
        <v>109</v>
      </c>
      <c r="G58" s="156" t="str">
        <f>G4</f>
        <v>Abweichungen</v>
      </c>
      <c r="H58" s="85"/>
    </row>
    <row r="59" spans="1:11" x14ac:dyDescent="0.25">
      <c r="A59" s="85"/>
      <c r="B59" s="152" t="s">
        <v>114</v>
      </c>
      <c r="C59" s="60" t="s">
        <v>82</v>
      </c>
      <c r="D59" s="87">
        <f>IF('FP-Aktualisierung'!$I$1,'FP-Aktualisierung'!E59,Plan!E59)</f>
        <v>0</v>
      </c>
      <c r="E59" s="21"/>
      <c r="F59" s="134">
        <f t="shared" ref="F59:F87" si="23">J59</f>
        <v>0</v>
      </c>
      <c r="G59" s="113"/>
      <c r="H59" s="85"/>
      <c r="I59" s="85">
        <f t="shared" ref="I59:I95" si="24">ABS(E59-D59)</f>
        <v>0</v>
      </c>
      <c r="J59" s="85">
        <f t="shared" ref="J59:J95" si="25">IF(E59=0,IF(D59=0,0,1),I59/E59)</f>
        <v>0</v>
      </c>
      <c r="K59" s="85" t="b">
        <f t="shared" ref="K59:K105" si="26">OR(I59&gt;1000,J59&gt;0.1)</f>
        <v>0</v>
      </c>
    </row>
    <row r="60" spans="1:11" x14ac:dyDescent="0.25">
      <c r="A60" s="85" t="s">
        <v>52</v>
      </c>
      <c r="B60" s="152" t="s">
        <v>114</v>
      </c>
      <c r="C60" s="60" t="s">
        <v>17</v>
      </c>
      <c r="D60" s="87">
        <f>IF('FP-Aktualisierung'!$I$1,'FP-Aktualisierung'!E60,Plan!E60)</f>
        <v>0</v>
      </c>
      <c r="E60" s="21"/>
      <c r="F60" s="134">
        <f t="shared" si="23"/>
        <v>0</v>
      </c>
      <c r="G60" s="113"/>
      <c r="H60" s="85"/>
      <c r="I60" s="85">
        <f t="shared" si="24"/>
        <v>0</v>
      </c>
      <c r="J60" s="85">
        <f t="shared" si="25"/>
        <v>0</v>
      </c>
      <c r="K60" s="85" t="b">
        <f t="shared" si="26"/>
        <v>0</v>
      </c>
    </row>
    <row r="61" spans="1:11" x14ac:dyDescent="0.25">
      <c r="A61" s="85" t="s">
        <v>53</v>
      </c>
      <c r="B61" s="152" t="s">
        <v>114</v>
      </c>
      <c r="C61" s="60" t="s">
        <v>83</v>
      </c>
      <c r="D61" s="87">
        <f>IF('FP-Aktualisierung'!$I$1,'FP-Aktualisierung'!E61,Plan!E61)</f>
        <v>0</v>
      </c>
      <c r="E61" s="21"/>
      <c r="F61" s="134">
        <f t="shared" si="23"/>
        <v>0</v>
      </c>
      <c r="G61" s="113"/>
      <c r="I61" s="85">
        <f t="shared" si="24"/>
        <v>0</v>
      </c>
      <c r="J61" s="85">
        <f t="shared" si="25"/>
        <v>0</v>
      </c>
      <c r="K61" s="85" t="b">
        <f t="shared" si="26"/>
        <v>0</v>
      </c>
    </row>
    <row r="62" spans="1:11" x14ac:dyDescent="0.25">
      <c r="A62" s="85" t="s">
        <v>54</v>
      </c>
      <c r="B62" s="152" t="s">
        <v>114</v>
      </c>
      <c r="C62" s="61" t="str">
        <f>IF('FP-Aktualisierung'!$I$1,IF(ISBLANK('FP-Aktualisierung'!C62),"",'FP-Aktualisierung'!C62),IF(ISBLANK(Plan!C62),"",Plan!C62))</f>
        <v/>
      </c>
      <c r="D62" s="87">
        <f>IF('FP-Aktualisierung'!$I$1,'FP-Aktualisierung'!E62,Plan!E62)</f>
        <v>0</v>
      </c>
      <c r="E62" s="21"/>
      <c r="F62" s="134">
        <f t="shared" si="23"/>
        <v>0</v>
      </c>
      <c r="G62" s="113"/>
      <c r="I62" s="85">
        <f t="shared" si="24"/>
        <v>0</v>
      </c>
      <c r="J62" s="85">
        <f t="shared" si="25"/>
        <v>0</v>
      </c>
      <c r="K62" s="85" t="b">
        <f t="shared" si="26"/>
        <v>0</v>
      </c>
    </row>
    <row r="63" spans="1:11" x14ac:dyDescent="0.25">
      <c r="A63" s="85" t="s">
        <v>55</v>
      </c>
      <c r="B63" s="152" t="s">
        <v>114</v>
      </c>
      <c r="C63" s="61" t="str">
        <f>IF('FP-Aktualisierung'!$I$1,IF(ISBLANK('FP-Aktualisierung'!C63),"",'FP-Aktualisierung'!C63),IF(ISBLANK(Plan!C63),"",Plan!C63))</f>
        <v/>
      </c>
      <c r="D63" s="87">
        <f>IF('FP-Aktualisierung'!$I$1,'FP-Aktualisierung'!E63,Plan!E63)</f>
        <v>0</v>
      </c>
      <c r="E63" s="21"/>
      <c r="F63" s="134">
        <f t="shared" si="23"/>
        <v>0</v>
      </c>
      <c r="G63" s="113"/>
      <c r="I63" s="85">
        <f t="shared" si="24"/>
        <v>0</v>
      </c>
      <c r="J63" s="85">
        <f t="shared" si="25"/>
        <v>0</v>
      </c>
      <c r="K63" s="85" t="b">
        <f t="shared" si="26"/>
        <v>0</v>
      </c>
    </row>
    <row r="64" spans="1:11" ht="15.75" thickBot="1" x14ac:dyDescent="0.3">
      <c r="A64" s="85" t="s">
        <v>56</v>
      </c>
      <c r="B64" s="157" t="s">
        <v>114</v>
      </c>
      <c r="C64" s="48" t="str">
        <f>IF('FP-Aktualisierung'!$I$1,IF(ISBLANK('FP-Aktualisierung'!C64),"",'FP-Aktualisierung'!C64),IF(ISBLANK(Plan!C64),"",Plan!C64))</f>
        <v/>
      </c>
      <c r="D64" s="153">
        <f>IF('FP-Aktualisierung'!$I$1,'FP-Aktualisierung'!E64,Plan!E64)</f>
        <v>0</v>
      </c>
      <c r="E64" s="142"/>
      <c r="F64" s="150">
        <f t="shared" si="23"/>
        <v>0</v>
      </c>
      <c r="G64" s="123"/>
      <c r="I64" s="85">
        <f t="shared" si="24"/>
        <v>0</v>
      </c>
      <c r="J64" s="85">
        <f t="shared" si="25"/>
        <v>0</v>
      </c>
      <c r="K64" s="85" t="b">
        <f t="shared" si="26"/>
        <v>0</v>
      </c>
    </row>
    <row r="65" spans="1:11" x14ac:dyDescent="0.25">
      <c r="A65" s="85" t="s">
        <v>57</v>
      </c>
      <c r="B65" s="143" t="s">
        <v>115</v>
      </c>
      <c r="C65" s="144" t="s">
        <v>116</v>
      </c>
      <c r="D65" s="151">
        <f>IF('FP-Aktualisierung'!$I$1,'FP-Aktualisierung'!E65,Plan!E65)</f>
        <v>0</v>
      </c>
      <c r="E65" s="146"/>
      <c r="F65" s="130">
        <f t="shared" si="23"/>
        <v>0</v>
      </c>
      <c r="G65" s="124"/>
      <c r="I65" s="85">
        <f t="shared" si="24"/>
        <v>0</v>
      </c>
      <c r="J65" s="85">
        <f t="shared" si="25"/>
        <v>0</v>
      </c>
      <c r="K65" s="85" t="b">
        <f t="shared" si="26"/>
        <v>0</v>
      </c>
    </row>
    <row r="66" spans="1:11" ht="15" customHeight="1" x14ac:dyDescent="0.25">
      <c r="A66" s="85" t="s">
        <v>58</v>
      </c>
      <c r="B66" s="152" t="s">
        <v>115</v>
      </c>
      <c r="C66" s="60" t="s">
        <v>118</v>
      </c>
      <c r="D66" s="87">
        <f>IF('FP-Aktualisierung'!$I$1,'FP-Aktualisierung'!E66,Plan!E66)</f>
        <v>0</v>
      </c>
      <c r="E66" s="57"/>
      <c r="F66" s="134">
        <f t="shared" si="23"/>
        <v>0</v>
      </c>
      <c r="G66" s="113"/>
      <c r="I66" s="85">
        <f t="shared" si="24"/>
        <v>0</v>
      </c>
      <c r="J66" s="85">
        <f t="shared" si="25"/>
        <v>0</v>
      </c>
      <c r="K66" s="85" t="b">
        <f t="shared" si="26"/>
        <v>0</v>
      </c>
    </row>
    <row r="67" spans="1:11" ht="15" customHeight="1" x14ac:dyDescent="0.25">
      <c r="A67" s="85" t="s">
        <v>59</v>
      </c>
      <c r="B67" s="152" t="s">
        <v>115</v>
      </c>
      <c r="C67" s="60" t="s">
        <v>117</v>
      </c>
      <c r="D67" s="87">
        <f>IF('FP-Aktualisierung'!$I$1,'FP-Aktualisierung'!E67,Plan!E67)</f>
        <v>0</v>
      </c>
      <c r="E67" s="57"/>
      <c r="F67" s="134">
        <f t="shared" si="23"/>
        <v>0</v>
      </c>
      <c r="G67" s="113"/>
      <c r="I67" s="85">
        <f t="shared" si="24"/>
        <v>0</v>
      </c>
      <c r="J67" s="85">
        <f t="shared" si="25"/>
        <v>0</v>
      </c>
      <c r="K67" s="85" t="b">
        <f t="shared" si="26"/>
        <v>0</v>
      </c>
    </row>
    <row r="68" spans="1:11" ht="15" customHeight="1" x14ac:dyDescent="0.25">
      <c r="A68" s="85" t="s">
        <v>60</v>
      </c>
      <c r="B68" s="152" t="s">
        <v>115</v>
      </c>
      <c r="C68" s="61" t="str">
        <f>IF('FP-Aktualisierung'!$I$1,IF(ISBLANK('FP-Aktualisierung'!C68),"",'FP-Aktualisierung'!C68),IF(ISBLANK(Plan!C68),"",Plan!C68))</f>
        <v/>
      </c>
      <c r="D68" s="87">
        <f>IF('FP-Aktualisierung'!$I$1,'FP-Aktualisierung'!E68,Plan!E68)</f>
        <v>0</v>
      </c>
      <c r="E68" s="57"/>
      <c r="F68" s="134">
        <f t="shared" si="23"/>
        <v>0</v>
      </c>
      <c r="G68" s="113"/>
      <c r="I68" s="85">
        <f t="shared" si="24"/>
        <v>0</v>
      </c>
      <c r="J68" s="85">
        <f t="shared" si="25"/>
        <v>0</v>
      </c>
      <c r="K68" s="85" t="b">
        <f t="shared" si="26"/>
        <v>0</v>
      </c>
    </row>
    <row r="69" spans="1:11" x14ac:dyDescent="0.25">
      <c r="A69" s="85" t="s">
        <v>61</v>
      </c>
      <c r="B69" s="152" t="s">
        <v>115</v>
      </c>
      <c r="C69" s="61" t="str">
        <f>IF('FP-Aktualisierung'!$I$1,IF(ISBLANK('FP-Aktualisierung'!C69),"",'FP-Aktualisierung'!C69),IF(ISBLANK(Plan!C69),"",Plan!C69))</f>
        <v/>
      </c>
      <c r="D69" s="87">
        <f>IF('FP-Aktualisierung'!$I$1,'FP-Aktualisierung'!E69,Plan!E69)</f>
        <v>0</v>
      </c>
      <c r="E69" s="57"/>
      <c r="F69" s="134">
        <f t="shared" si="23"/>
        <v>0</v>
      </c>
      <c r="G69" s="113"/>
      <c r="I69" s="85">
        <f t="shared" si="24"/>
        <v>0</v>
      </c>
      <c r="J69" s="85">
        <f t="shared" si="25"/>
        <v>0</v>
      </c>
      <c r="K69" s="85" t="b">
        <f t="shared" si="26"/>
        <v>0</v>
      </c>
    </row>
    <row r="70" spans="1:11" x14ac:dyDescent="0.25">
      <c r="A70" s="85" t="s">
        <v>62</v>
      </c>
      <c r="B70" s="152" t="s">
        <v>115</v>
      </c>
      <c r="C70" s="61" t="str">
        <f>IF('FP-Aktualisierung'!$I$1,IF(ISBLANK('FP-Aktualisierung'!C70),"",'FP-Aktualisierung'!C70),IF(ISBLANK(Plan!C70),"",Plan!C70))</f>
        <v/>
      </c>
      <c r="D70" s="87">
        <f>IF('FP-Aktualisierung'!$I$1,'FP-Aktualisierung'!E70,Plan!E70)</f>
        <v>0</v>
      </c>
      <c r="E70" s="57"/>
      <c r="F70" s="134">
        <f t="shared" si="23"/>
        <v>0</v>
      </c>
      <c r="G70" s="113"/>
      <c r="I70" s="85">
        <f t="shared" si="24"/>
        <v>0</v>
      </c>
      <c r="J70" s="85">
        <f t="shared" si="25"/>
        <v>0</v>
      </c>
      <c r="K70" s="85" t="b">
        <f t="shared" si="26"/>
        <v>0</v>
      </c>
    </row>
    <row r="71" spans="1:11" ht="15.75" thickBot="1" x14ac:dyDescent="0.3">
      <c r="A71" s="85" t="s">
        <v>63</v>
      </c>
      <c r="B71" s="148" t="s">
        <v>115</v>
      </c>
      <c r="C71" s="74" t="str">
        <f>IF('FP-Aktualisierung'!$I$1,IF(ISBLANK('FP-Aktualisierung'!C71),"",'FP-Aktualisierung'!C71),IF(ISBLANK(Plan!C71),"",Plan!C71))</f>
        <v/>
      </c>
      <c r="D71" s="153">
        <f>IF('FP-Aktualisierung'!$I$1,'FP-Aktualisierung'!E71,Plan!E71)</f>
        <v>0</v>
      </c>
      <c r="E71" s="77"/>
      <c r="F71" s="154">
        <f t="shared" si="23"/>
        <v>0</v>
      </c>
      <c r="G71" s="125"/>
      <c r="I71" s="85">
        <f t="shared" si="24"/>
        <v>0</v>
      </c>
      <c r="J71" s="85">
        <f t="shared" si="25"/>
        <v>0</v>
      </c>
      <c r="K71" s="85" t="b">
        <f t="shared" si="26"/>
        <v>0</v>
      </c>
    </row>
    <row r="72" spans="1:11" x14ac:dyDescent="0.25">
      <c r="A72" s="85" t="s">
        <v>64</v>
      </c>
      <c r="B72" s="143" t="s">
        <v>84</v>
      </c>
      <c r="C72" s="144"/>
      <c r="D72" s="151">
        <f>IF('FP-Aktualisierung'!$I$1,'FP-Aktualisierung'!E72,Plan!E72)</f>
        <v>0</v>
      </c>
      <c r="E72" s="146"/>
      <c r="F72" s="130">
        <f t="shared" si="23"/>
        <v>0</v>
      </c>
      <c r="G72" s="124"/>
      <c r="I72" s="85">
        <f t="shared" si="24"/>
        <v>0</v>
      </c>
      <c r="J72" s="85">
        <f t="shared" si="25"/>
        <v>0</v>
      </c>
      <c r="K72" s="85" t="b">
        <f t="shared" si="26"/>
        <v>0</v>
      </c>
    </row>
    <row r="73" spans="1:11" x14ac:dyDescent="0.25">
      <c r="A73" s="85" t="s">
        <v>65</v>
      </c>
      <c r="B73" s="152" t="s">
        <v>85</v>
      </c>
      <c r="C73" s="60"/>
      <c r="D73" s="87">
        <f>IF('FP-Aktualisierung'!$I$1,'FP-Aktualisierung'!E73,Plan!E73)</f>
        <v>0</v>
      </c>
      <c r="E73" s="57"/>
      <c r="F73" s="134">
        <f t="shared" si="23"/>
        <v>0</v>
      </c>
      <c r="G73" s="113"/>
      <c r="I73" s="85">
        <f t="shared" si="24"/>
        <v>0</v>
      </c>
      <c r="J73" s="85">
        <f t="shared" si="25"/>
        <v>0</v>
      </c>
      <c r="K73" s="85" t="b">
        <f t="shared" si="26"/>
        <v>0</v>
      </c>
    </row>
    <row r="74" spans="1:11" x14ac:dyDescent="0.25">
      <c r="A74" s="85" t="s">
        <v>66</v>
      </c>
      <c r="B74" s="152" t="s">
        <v>86</v>
      </c>
      <c r="C74" s="60"/>
      <c r="D74" s="87">
        <f>IF('FP-Aktualisierung'!$I$1,'FP-Aktualisierung'!E74,Plan!E74)</f>
        <v>0</v>
      </c>
      <c r="E74" s="57"/>
      <c r="F74" s="134">
        <f t="shared" si="23"/>
        <v>0</v>
      </c>
      <c r="G74" s="113"/>
      <c r="I74" s="85">
        <f t="shared" si="24"/>
        <v>0</v>
      </c>
      <c r="J74" s="85">
        <f t="shared" si="25"/>
        <v>0</v>
      </c>
      <c r="K74" s="85" t="b">
        <f t="shared" si="26"/>
        <v>0</v>
      </c>
    </row>
    <row r="75" spans="1:11" ht="15.75" thickBot="1" x14ac:dyDescent="0.3">
      <c r="A75" s="85" t="s">
        <v>67</v>
      </c>
      <c r="B75" s="157" t="s">
        <v>103</v>
      </c>
      <c r="C75" s="139"/>
      <c r="D75" s="178">
        <f>IF('FP-Aktualisierung'!$I$1,'FP-Aktualisierung'!E75,Plan!E75)</f>
        <v>0</v>
      </c>
      <c r="E75" s="169"/>
      <c r="F75" s="150">
        <f t="shared" si="23"/>
        <v>0</v>
      </c>
      <c r="G75" s="123"/>
      <c r="I75" s="85">
        <f t="shared" si="24"/>
        <v>0</v>
      </c>
      <c r="J75" s="85">
        <f t="shared" si="25"/>
        <v>0</v>
      </c>
      <c r="K75" s="85" t="b">
        <f t="shared" si="26"/>
        <v>0</v>
      </c>
    </row>
    <row r="76" spans="1:11" x14ac:dyDescent="0.25">
      <c r="A76" s="85" t="s">
        <v>68</v>
      </c>
      <c r="B76" s="143" t="s">
        <v>119</v>
      </c>
      <c r="C76" s="179" t="str">
        <f>IF('FP-Aktualisierung'!$I$1,IF(ISBLANK('FP-Aktualisierung'!C76),"",'FP-Aktualisierung'!C76),IF(ISBLANK(Plan!C76),"",Plan!C76))</f>
        <v/>
      </c>
      <c r="D76" s="180">
        <f>IF('FP-Aktualisierung'!$I$1,'FP-Aktualisierung'!E76,Plan!E76)</f>
        <v>0</v>
      </c>
      <c r="E76" s="146"/>
      <c r="F76" s="130">
        <f t="shared" si="23"/>
        <v>0</v>
      </c>
      <c r="G76" s="124"/>
      <c r="I76" s="85">
        <f t="shared" si="24"/>
        <v>0</v>
      </c>
      <c r="J76" s="85">
        <f t="shared" si="25"/>
        <v>0</v>
      </c>
      <c r="K76" s="85" t="b">
        <f t="shared" si="26"/>
        <v>0</v>
      </c>
    </row>
    <row r="77" spans="1:11" x14ac:dyDescent="0.25">
      <c r="A77" s="85" t="s">
        <v>69</v>
      </c>
      <c r="B77" s="152" t="s">
        <v>119</v>
      </c>
      <c r="C77" s="61" t="str">
        <f>IF('FP-Aktualisierung'!$I$1,IF(ISBLANK('FP-Aktualisierung'!C77),"",'FP-Aktualisierung'!C77),IF(ISBLANK(Plan!C77),"",Plan!C77))</f>
        <v/>
      </c>
      <c r="D77" s="87">
        <f>IF('FP-Aktualisierung'!$I$1,'FP-Aktualisierung'!E77,Plan!E77)</f>
        <v>0</v>
      </c>
      <c r="E77" s="57"/>
      <c r="F77" s="134">
        <f t="shared" si="23"/>
        <v>0</v>
      </c>
      <c r="G77" s="113"/>
      <c r="I77" s="85">
        <f t="shared" si="24"/>
        <v>0</v>
      </c>
      <c r="J77" s="85">
        <f t="shared" si="25"/>
        <v>0</v>
      </c>
      <c r="K77" s="85" t="b">
        <f t="shared" si="26"/>
        <v>0</v>
      </c>
    </row>
    <row r="78" spans="1:11" x14ac:dyDescent="0.25">
      <c r="A78" s="85" t="s">
        <v>70</v>
      </c>
      <c r="B78" s="152" t="s">
        <v>119</v>
      </c>
      <c r="C78" s="61" t="str">
        <f>IF('FP-Aktualisierung'!$I$1,IF(ISBLANK('FP-Aktualisierung'!C78),"",'FP-Aktualisierung'!C78),IF(ISBLANK(Plan!C78),"",Plan!C78))</f>
        <v/>
      </c>
      <c r="D78" s="87">
        <f>IF('FP-Aktualisierung'!$I$1,'FP-Aktualisierung'!E78,Plan!E78)</f>
        <v>0</v>
      </c>
      <c r="E78" s="57"/>
      <c r="F78" s="134">
        <f t="shared" si="23"/>
        <v>0</v>
      </c>
      <c r="G78" s="113"/>
      <c r="I78" s="85">
        <f t="shared" si="24"/>
        <v>0</v>
      </c>
      <c r="J78" s="85">
        <f t="shared" si="25"/>
        <v>0</v>
      </c>
      <c r="K78" s="85" t="b">
        <f t="shared" si="26"/>
        <v>0</v>
      </c>
    </row>
    <row r="79" spans="1:11" x14ac:dyDescent="0.25">
      <c r="A79" s="85" t="s">
        <v>71</v>
      </c>
      <c r="B79" s="152" t="s">
        <v>119</v>
      </c>
      <c r="C79" s="61" t="str">
        <f>IF('FP-Aktualisierung'!$I$1,IF(ISBLANK('FP-Aktualisierung'!C79),"",'FP-Aktualisierung'!C79),IF(ISBLANK(Plan!C79),"",Plan!C79))</f>
        <v/>
      </c>
      <c r="D79" s="87">
        <f>IF('FP-Aktualisierung'!$I$1,'FP-Aktualisierung'!E79,Plan!E79)</f>
        <v>0</v>
      </c>
      <c r="E79" s="57"/>
      <c r="F79" s="134">
        <f t="shared" si="23"/>
        <v>0</v>
      </c>
      <c r="G79" s="113"/>
      <c r="I79" s="85">
        <f t="shared" si="24"/>
        <v>0</v>
      </c>
      <c r="J79" s="85">
        <f t="shared" si="25"/>
        <v>0</v>
      </c>
      <c r="K79" s="85" t="b">
        <f t="shared" si="26"/>
        <v>0</v>
      </c>
    </row>
    <row r="80" spans="1:11" x14ac:dyDescent="0.25">
      <c r="A80" s="85" t="s">
        <v>72</v>
      </c>
      <c r="B80" s="152" t="s">
        <v>119</v>
      </c>
      <c r="C80" s="61" t="str">
        <f>IF('FP-Aktualisierung'!$I$1,IF(ISBLANK('FP-Aktualisierung'!C80),"",'FP-Aktualisierung'!C80),IF(ISBLANK(Plan!C80),"",Plan!C80))</f>
        <v/>
      </c>
      <c r="D80" s="87">
        <f>IF('FP-Aktualisierung'!$I$1,'FP-Aktualisierung'!E80,Plan!E80)</f>
        <v>0</v>
      </c>
      <c r="E80" s="57"/>
      <c r="F80" s="134">
        <f t="shared" ref="F80:F82" si="27">J80</f>
        <v>0</v>
      </c>
      <c r="G80" s="113"/>
      <c r="I80" s="85">
        <f t="shared" si="24"/>
        <v>0</v>
      </c>
      <c r="J80" s="85">
        <f t="shared" si="25"/>
        <v>0</v>
      </c>
      <c r="K80" s="85" t="b">
        <f t="shared" ref="K80:K82" si="28">OR(I80&gt;1000,J80&gt;0.1)</f>
        <v>0</v>
      </c>
    </row>
    <row r="81" spans="1:11" x14ac:dyDescent="0.25">
      <c r="A81" s="85" t="s">
        <v>73</v>
      </c>
      <c r="B81" s="152" t="s">
        <v>119</v>
      </c>
      <c r="C81" s="61" t="str">
        <f>IF('FP-Aktualisierung'!$I$1,IF(ISBLANK('FP-Aktualisierung'!C81),"",'FP-Aktualisierung'!C81),IF(ISBLANK(Plan!C81),"",Plan!C81))</f>
        <v/>
      </c>
      <c r="D81" s="87">
        <f>IF('FP-Aktualisierung'!$I$1,'FP-Aktualisierung'!E81,Plan!E81)</f>
        <v>0</v>
      </c>
      <c r="E81" s="57"/>
      <c r="F81" s="134">
        <f t="shared" si="27"/>
        <v>0</v>
      </c>
      <c r="G81" s="113"/>
      <c r="I81" s="85">
        <f t="shared" si="24"/>
        <v>0</v>
      </c>
      <c r="J81" s="85">
        <f t="shared" si="25"/>
        <v>0</v>
      </c>
      <c r="K81" s="85" t="b">
        <f t="shared" si="28"/>
        <v>0</v>
      </c>
    </row>
    <row r="82" spans="1:11" x14ac:dyDescent="0.25">
      <c r="A82" s="85" t="s">
        <v>74</v>
      </c>
      <c r="B82" s="152" t="s">
        <v>119</v>
      </c>
      <c r="C82" s="61" t="str">
        <f>IF('FP-Aktualisierung'!$I$1,IF(ISBLANK('FP-Aktualisierung'!C82),"",'FP-Aktualisierung'!C82),IF(ISBLANK(Plan!C82),"",Plan!C82))</f>
        <v/>
      </c>
      <c r="D82" s="87">
        <f>IF('FP-Aktualisierung'!$I$1,'FP-Aktualisierung'!E82,Plan!E82)</f>
        <v>0</v>
      </c>
      <c r="E82" s="57"/>
      <c r="F82" s="134">
        <f t="shared" si="27"/>
        <v>0</v>
      </c>
      <c r="G82" s="113"/>
      <c r="I82" s="85">
        <f t="shared" si="24"/>
        <v>0</v>
      </c>
      <c r="J82" s="85">
        <f t="shared" si="25"/>
        <v>0</v>
      </c>
      <c r="K82" s="85" t="b">
        <f t="shared" si="28"/>
        <v>0</v>
      </c>
    </row>
    <row r="83" spans="1:11" ht="15.75" thickBot="1" x14ac:dyDescent="0.3">
      <c r="A83" s="85" t="s">
        <v>75</v>
      </c>
      <c r="B83" s="148" t="s">
        <v>119</v>
      </c>
      <c r="C83" s="74" t="str">
        <f>IF('FP-Aktualisierung'!$I$1,IF(ISBLANK('FP-Aktualisierung'!C83),"",'FP-Aktualisierung'!C83),IF(ISBLANK(Plan!C83),"",Plan!C83))</f>
        <v/>
      </c>
      <c r="D83" s="153">
        <f>IF('FP-Aktualisierung'!$I$1,'FP-Aktualisierung'!E83,Plan!E83)</f>
        <v>0</v>
      </c>
      <c r="E83" s="77"/>
      <c r="F83" s="154">
        <f t="shared" si="23"/>
        <v>0</v>
      </c>
      <c r="G83" s="125"/>
      <c r="I83" s="85">
        <f t="shared" si="24"/>
        <v>0</v>
      </c>
      <c r="J83" s="85">
        <f t="shared" si="25"/>
        <v>0</v>
      </c>
      <c r="K83" s="85" t="b">
        <f t="shared" si="26"/>
        <v>0</v>
      </c>
    </row>
    <row r="84" spans="1:11" x14ac:dyDescent="0.25">
      <c r="A84" s="85" t="s">
        <v>90</v>
      </c>
      <c r="B84" s="147" t="s">
        <v>87</v>
      </c>
      <c r="C84" s="59"/>
      <c r="D84" s="151">
        <f>IF('FP-Aktualisierung'!$I$1,'FP-Aktualisierung'!E84,Plan!E84)</f>
        <v>0</v>
      </c>
      <c r="E84" s="76"/>
      <c r="F84" s="129">
        <f t="shared" si="23"/>
        <v>0</v>
      </c>
      <c r="G84" s="126"/>
      <c r="I84" s="85">
        <f t="shared" si="24"/>
        <v>0</v>
      </c>
      <c r="J84" s="85">
        <f t="shared" si="25"/>
        <v>0</v>
      </c>
      <c r="K84" s="85" t="b">
        <f t="shared" si="26"/>
        <v>0</v>
      </c>
    </row>
    <row r="85" spans="1:11" x14ac:dyDescent="0.25">
      <c r="A85" s="85" t="s">
        <v>91</v>
      </c>
      <c r="B85" s="152" t="s">
        <v>88</v>
      </c>
      <c r="C85" s="60"/>
      <c r="D85" s="87">
        <f>IF('FP-Aktualisierung'!$I$1,'FP-Aktualisierung'!E85,Plan!E85)</f>
        <v>0</v>
      </c>
      <c r="E85" s="57"/>
      <c r="F85" s="134">
        <f t="shared" si="23"/>
        <v>0</v>
      </c>
      <c r="G85" s="113"/>
      <c r="I85" s="85">
        <f t="shared" si="24"/>
        <v>0</v>
      </c>
      <c r="J85" s="85">
        <f t="shared" si="25"/>
        <v>0</v>
      </c>
      <c r="K85" s="85" t="b">
        <f t="shared" si="26"/>
        <v>0</v>
      </c>
    </row>
    <row r="86" spans="1:11" x14ac:dyDescent="0.25">
      <c r="A86" s="85" t="s">
        <v>92</v>
      </c>
      <c r="B86" s="152" t="s">
        <v>89</v>
      </c>
      <c r="C86" s="60"/>
      <c r="D86" s="87">
        <f>IF('FP-Aktualisierung'!$I$1,'FP-Aktualisierung'!E86,Plan!E86)</f>
        <v>0</v>
      </c>
      <c r="E86" s="57"/>
      <c r="F86" s="134">
        <f t="shared" si="23"/>
        <v>0</v>
      </c>
      <c r="G86" s="113"/>
      <c r="I86" s="85">
        <f t="shared" si="24"/>
        <v>0</v>
      </c>
      <c r="J86" s="85">
        <f t="shared" si="25"/>
        <v>0</v>
      </c>
      <c r="K86" s="85" t="b">
        <f t="shared" si="26"/>
        <v>0</v>
      </c>
    </row>
    <row r="87" spans="1:11" x14ac:dyDescent="0.25">
      <c r="A87" s="85" t="s">
        <v>93</v>
      </c>
      <c r="B87" s="152" t="s">
        <v>101</v>
      </c>
      <c r="C87" s="60"/>
      <c r="D87" s="87">
        <f>IF('FP-Aktualisierung'!$I$1,'FP-Aktualisierung'!E87,Plan!E87)</f>
        <v>0</v>
      </c>
      <c r="E87" s="57"/>
      <c r="F87" s="134">
        <f t="shared" si="23"/>
        <v>0</v>
      </c>
      <c r="G87" s="113"/>
      <c r="I87" s="85">
        <f t="shared" si="24"/>
        <v>0</v>
      </c>
      <c r="J87" s="85">
        <f t="shared" si="25"/>
        <v>0</v>
      </c>
      <c r="K87" s="85" t="b">
        <f t="shared" si="26"/>
        <v>0</v>
      </c>
    </row>
    <row r="88" spans="1:11" x14ac:dyDescent="0.25">
      <c r="B88" s="158" t="s">
        <v>102</v>
      </c>
      <c r="C88" s="171" t="s">
        <v>128</v>
      </c>
      <c r="D88" s="87"/>
      <c r="E88" s="88"/>
      <c r="F88" s="102"/>
      <c r="G88" s="114"/>
      <c r="I88" s="85">
        <f t="shared" si="24"/>
        <v>0</v>
      </c>
      <c r="J88" s="85">
        <f t="shared" si="25"/>
        <v>0</v>
      </c>
      <c r="K88" s="85" t="b">
        <f t="shared" si="26"/>
        <v>0</v>
      </c>
    </row>
    <row r="89" spans="1:11" x14ac:dyDescent="0.25">
      <c r="A89" s="85" t="s">
        <v>94</v>
      </c>
      <c r="B89" s="159" t="str">
        <f>IF('FP-Aktualisierung'!$I$1,IF(ISBLANK('FP-Aktualisierung'!B89),"",'FP-Aktualisierung'!B89),IF(ISBLANK(Plan!B89),"",Plan!B89))</f>
        <v/>
      </c>
      <c r="C89" s="61" t="str">
        <f>IF('FP-Aktualisierung'!$I$1,IF(ISBLANK('FP-Aktualisierung'!C89),"",'FP-Aktualisierung'!C89),IF(ISBLANK(Plan!C89),"",Plan!C89))</f>
        <v/>
      </c>
      <c r="D89" s="87">
        <f>IF('FP-Aktualisierung'!$I$1,'FP-Aktualisierung'!E89,Plan!E89)</f>
        <v>0</v>
      </c>
      <c r="E89" s="57"/>
      <c r="F89" s="134">
        <f t="shared" ref="F89:F105" si="29">J89</f>
        <v>0</v>
      </c>
      <c r="G89" s="113"/>
      <c r="I89" s="85">
        <f t="shared" si="24"/>
        <v>0</v>
      </c>
      <c r="J89" s="85">
        <f t="shared" si="25"/>
        <v>0</v>
      </c>
      <c r="K89" s="85" t="b">
        <f t="shared" si="26"/>
        <v>0</v>
      </c>
    </row>
    <row r="90" spans="1:11" x14ac:dyDescent="0.25">
      <c r="A90" s="85" t="s">
        <v>99</v>
      </c>
      <c r="B90" s="159" t="str">
        <f>IF('FP-Aktualisierung'!$I$1,IF(ISBLANK('FP-Aktualisierung'!B90),"",'FP-Aktualisierung'!B90),IF(ISBLANK(Plan!B90),"",Plan!B90))</f>
        <v/>
      </c>
      <c r="C90" s="61" t="str">
        <f>IF('FP-Aktualisierung'!$I$1,IF(ISBLANK('FP-Aktualisierung'!C90),"",'FP-Aktualisierung'!C90),IF(ISBLANK(Plan!C90),"",Plan!C90))</f>
        <v/>
      </c>
      <c r="D90" s="87">
        <f>IF('FP-Aktualisierung'!$I$1,'FP-Aktualisierung'!E90,Plan!E90)</f>
        <v>0</v>
      </c>
      <c r="E90" s="57"/>
      <c r="F90" s="134">
        <f t="shared" si="29"/>
        <v>0</v>
      </c>
      <c r="G90" s="113"/>
      <c r="I90" s="85">
        <f t="shared" si="24"/>
        <v>0</v>
      </c>
      <c r="J90" s="85">
        <f t="shared" si="25"/>
        <v>0</v>
      </c>
      <c r="K90" s="85" t="b">
        <f t="shared" si="26"/>
        <v>0</v>
      </c>
    </row>
    <row r="91" spans="1:11" x14ac:dyDescent="0.25">
      <c r="A91" s="85" t="s">
        <v>100</v>
      </c>
      <c r="B91" s="159" t="str">
        <f>IF('FP-Aktualisierung'!$I$1,IF(ISBLANK('FP-Aktualisierung'!B91),"",'FP-Aktualisierung'!B91),IF(ISBLANK(Plan!B91),"",Plan!B91))</f>
        <v/>
      </c>
      <c r="C91" s="61" t="str">
        <f>IF('FP-Aktualisierung'!$I$1,IF(ISBLANK('FP-Aktualisierung'!C91),"",'FP-Aktualisierung'!C91),IF(ISBLANK(Plan!C91),"",Plan!C91))</f>
        <v/>
      </c>
      <c r="D91" s="87">
        <f>IF('FP-Aktualisierung'!$I$1,'FP-Aktualisierung'!E91,Plan!E91)</f>
        <v>0</v>
      </c>
      <c r="E91" s="57"/>
      <c r="F91" s="134">
        <f t="shared" si="29"/>
        <v>0</v>
      </c>
      <c r="G91" s="113"/>
      <c r="I91" s="85">
        <f t="shared" si="24"/>
        <v>0</v>
      </c>
      <c r="J91" s="85">
        <f t="shared" si="25"/>
        <v>0</v>
      </c>
      <c r="K91" s="85" t="b">
        <f t="shared" si="26"/>
        <v>0</v>
      </c>
    </row>
    <row r="92" spans="1:11" x14ac:dyDescent="0.25">
      <c r="A92" s="85" t="s">
        <v>120</v>
      </c>
      <c r="B92" s="159" t="str">
        <f>IF('FP-Aktualisierung'!$I$1,IF(ISBLANK('FP-Aktualisierung'!B92),"",'FP-Aktualisierung'!B92),IF(ISBLANK(Plan!B92),"",Plan!B92))</f>
        <v/>
      </c>
      <c r="C92" s="61" t="str">
        <f>IF('FP-Aktualisierung'!$I$1,IF(ISBLANK('FP-Aktualisierung'!C92),"",'FP-Aktualisierung'!C92),IF(ISBLANK(Plan!C92),"",Plan!C92))</f>
        <v/>
      </c>
      <c r="D92" s="87">
        <f>IF('FP-Aktualisierung'!$I$1,'FP-Aktualisierung'!E92,Plan!E92)</f>
        <v>0</v>
      </c>
      <c r="E92" s="57"/>
      <c r="F92" s="134">
        <f t="shared" si="29"/>
        <v>0</v>
      </c>
      <c r="G92" s="113"/>
      <c r="I92" s="85">
        <f t="shared" si="24"/>
        <v>0</v>
      </c>
      <c r="J92" s="85">
        <f t="shared" si="25"/>
        <v>0</v>
      </c>
      <c r="K92" s="85" t="b">
        <f t="shared" si="26"/>
        <v>0</v>
      </c>
    </row>
    <row r="93" spans="1:11" x14ac:dyDescent="0.25">
      <c r="A93" s="85" t="s">
        <v>121</v>
      </c>
      <c r="B93" s="159" t="str">
        <f>IF('FP-Aktualisierung'!$I$1,IF(ISBLANK('FP-Aktualisierung'!B93),"",'FP-Aktualisierung'!B93),IF(ISBLANK(Plan!B93),"",Plan!B93))</f>
        <v/>
      </c>
      <c r="C93" s="61" t="str">
        <f>IF('FP-Aktualisierung'!$I$1,IF(ISBLANK('FP-Aktualisierung'!C93),"",'FP-Aktualisierung'!C93),IF(ISBLANK(Plan!C93),"",Plan!C93))</f>
        <v/>
      </c>
      <c r="D93" s="87">
        <f>IF('FP-Aktualisierung'!$I$1,'FP-Aktualisierung'!E93,Plan!E93)</f>
        <v>0</v>
      </c>
      <c r="E93" s="57"/>
      <c r="F93" s="134">
        <f t="shared" si="29"/>
        <v>0</v>
      </c>
      <c r="G93" s="113"/>
      <c r="I93" s="85">
        <f t="shared" si="24"/>
        <v>0</v>
      </c>
      <c r="J93" s="85">
        <f t="shared" si="25"/>
        <v>0</v>
      </c>
      <c r="K93" s="85" t="b">
        <f t="shared" si="26"/>
        <v>0</v>
      </c>
    </row>
    <row r="94" spans="1:11" x14ac:dyDescent="0.25">
      <c r="A94" s="85" t="s">
        <v>122</v>
      </c>
      <c r="B94" s="159" t="str">
        <f>IF('FP-Aktualisierung'!$I$1,IF(ISBLANK('FP-Aktualisierung'!B94),"",'FP-Aktualisierung'!B94),IF(ISBLANK(Plan!B94),"",Plan!B94))</f>
        <v/>
      </c>
      <c r="C94" s="61" t="str">
        <f>IF('FP-Aktualisierung'!$I$1,IF(ISBLANK('FP-Aktualisierung'!C94),"",'FP-Aktualisierung'!C94),IF(ISBLANK(Plan!C94),"",Plan!C94))</f>
        <v/>
      </c>
      <c r="D94" s="87">
        <f>IF('FP-Aktualisierung'!$I$1,'FP-Aktualisierung'!E94,Plan!E94)</f>
        <v>0</v>
      </c>
      <c r="E94" s="57"/>
      <c r="F94" s="134">
        <f t="shared" ref="F94:F101" si="30">J94</f>
        <v>0</v>
      </c>
      <c r="G94" s="113"/>
      <c r="I94" s="85">
        <f t="shared" si="24"/>
        <v>0</v>
      </c>
      <c r="J94" s="85">
        <f t="shared" si="25"/>
        <v>0</v>
      </c>
      <c r="K94" s="85" t="b">
        <f t="shared" ref="K94:K101" si="31">OR(I94&gt;1000,J94&gt;0.1)</f>
        <v>0</v>
      </c>
    </row>
    <row r="95" spans="1:11" x14ac:dyDescent="0.25">
      <c r="A95" s="85" t="s">
        <v>132</v>
      </c>
      <c r="B95" s="159" t="str">
        <f>IF('FP-Aktualisierung'!$I$1,IF(ISBLANK('FP-Aktualisierung'!B95),"",'FP-Aktualisierung'!B95),IF(ISBLANK(Plan!B95),"",Plan!B95))</f>
        <v/>
      </c>
      <c r="C95" s="61" t="str">
        <f>IF('FP-Aktualisierung'!$I$1,IF(ISBLANK('FP-Aktualisierung'!C95),"",'FP-Aktualisierung'!C95),IF(ISBLANK(Plan!C95),"",Plan!C95))</f>
        <v/>
      </c>
      <c r="D95" s="87">
        <f>IF('FP-Aktualisierung'!$I$1,'FP-Aktualisierung'!E95,Plan!E95)</f>
        <v>0</v>
      </c>
      <c r="E95" s="57"/>
      <c r="F95" s="134">
        <f t="shared" si="30"/>
        <v>0</v>
      </c>
      <c r="G95" s="113"/>
      <c r="I95" s="85">
        <f t="shared" si="24"/>
        <v>0</v>
      </c>
      <c r="J95" s="85">
        <f t="shared" si="25"/>
        <v>0</v>
      </c>
      <c r="K95" s="85" t="b">
        <f t="shared" si="31"/>
        <v>0</v>
      </c>
    </row>
    <row r="96" spans="1:11" x14ac:dyDescent="0.25">
      <c r="A96" s="85" t="s">
        <v>133</v>
      </c>
      <c r="B96" s="159" t="str">
        <f>IF('FP-Aktualisierung'!$I$1,IF(ISBLANK('FP-Aktualisierung'!B96),"",'FP-Aktualisierung'!B96),IF(ISBLANK(Plan!B96),"",Plan!B96))</f>
        <v/>
      </c>
      <c r="C96" s="61" t="str">
        <f>IF('FP-Aktualisierung'!$I$1,IF(ISBLANK('FP-Aktualisierung'!C96),"",'FP-Aktualisierung'!C96),IF(ISBLANK(Plan!C96),"",Plan!C96))</f>
        <v/>
      </c>
      <c r="D96" s="87">
        <f>IF('FP-Aktualisierung'!$I$1,'FP-Aktualisierung'!E96,Plan!E96)</f>
        <v>0</v>
      </c>
      <c r="E96" s="57"/>
      <c r="F96" s="134">
        <f t="shared" ref="F96:F100" si="32">J96</f>
        <v>0</v>
      </c>
      <c r="G96" s="113"/>
      <c r="I96" s="85">
        <f t="shared" ref="I96:I100" si="33">ABS(E96-D96)</f>
        <v>0</v>
      </c>
      <c r="J96" s="85">
        <f t="shared" ref="J96:J100" si="34">IF(E96=0,IF(D96=0,0,1),I96/E96)</f>
        <v>0</v>
      </c>
      <c r="K96" s="85" t="b">
        <f t="shared" ref="K96:K100" si="35">OR(I96&gt;1000,J96&gt;0.1)</f>
        <v>0</v>
      </c>
    </row>
    <row r="97" spans="1:11" x14ac:dyDescent="0.25">
      <c r="A97" s="85" t="s">
        <v>134</v>
      </c>
      <c r="B97" s="159" t="str">
        <f>IF('FP-Aktualisierung'!$I$1,IF(ISBLANK('FP-Aktualisierung'!B97),"",'FP-Aktualisierung'!B97),IF(ISBLANK(Plan!B97),"",Plan!B97))</f>
        <v/>
      </c>
      <c r="C97" s="61" t="str">
        <f>IF('FP-Aktualisierung'!$I$1,IF(ISBLANK('FP-Aktualisierung'!C97),"",'FP-Aktualisierung'!C97),IF(ISBLANK(Plan!C97),"",Plan!C97))</f>
        <v/>
      </c>
      <c r="D97" s="87">
        <f>IF('FP-Aktualisierung'!$I$1,'FP-Aktualisierung'!E97,Plan!E97)</f>
        <v>0</v>
      </c>
      <c r="E97" s="57"/>
      <c r="F97" s="134">
        <f t="shared" si="32"/>
        <v>0</v>
      </c>
      <c r="G97" s="113"/>
      <c r="I97" s="85">
        <f t="shared" si="33"/>
        <v>0</v>
      </c>
      <c r="J97" s="85">
        <f t="shared" si="34"/>
        <v>0</v>
      </c>
      <c r="K97" s="85" t="b">
        <f t="shared" si="35"/>
        <v>0</v>
      </c>
    </row>
    <row r="98" spans="1:11" x14ac:dyDescent="0.25">
      <c r="A98" s="85" t="s">
        <v>135</v>
      </c>
      <c r="B98" s="159" t="str">
        <f>IF('FP-Aktualisierung'!$I$1,IF(ISBLANK('FP-Aktualisierung'!B98),"",'FP-Aktualisierung'!B98),IF(ISBLANK(Plan!B98),"",Plan!B98))</f>
        <v/>
      </c>
      <c r="C98" s="61" t="str">
        <f>IF('FP-Aktualisierung'!$I$1,IF(ISBLANK('FP-Aktualisierung'!C98),"",'FP-Aktualisierung'!C98),IF(ISBLANK(Plan!C98),"",Plan!C98))</f>
        <v/>
      </c>
      <c r="D98" s="87">
        <f>IF('FP-Aktualisierung'!$I$1,'FP-Aktualisierung'!E98,Plan!E98)</f>
        <v>0</v>
      </c>
      <c r="E98" s="57"/>
      <c r="F98" s="134">
        <f t="shared" si="32"/>
        <v>0</v>
      </c>
      <c r="G98" s="113"/>
      <c r="I98" s="85">
        <f t="shared" si="33"/>
        <v>0</v>
      </c>
      <c r="J98" s="85">
        <f t="shared" si="34"/>
        <v>0</v>
      </c>
      <c r="K98" s="85" t="b">
        <f t="shared" si="35"/>
        <v>0</v>
      </c>
    </row>
    <row r="99" spans="1:11" x14ac:dyDescent="0.25">
      <c r="A99" s="85" t="s">
        <v>136</v>
      </c>
      <c r="B99" s="159" t="str">
        <f>IF('FP-Aktualisierung'!$I$1,IF(ISBLANK('FP-Aktualisierung'!B99),"",'FP-Aktualisierung'!B99),IF(ISBLANK(Plan!B99),"",Plan!B99))</f>
        <v/>
      </c>
      <c r="C99" s="61" t="str">
        <f>IF('FP-Aktualisierung'!$I$1,IF(ISBLANK('FP-Aktualisierung'!C99),"",'FP-Aktualisierung'!C99),IF(ISBLANK(Plan!C99),"",Plan!C99))</f>
        <v/>
      </c>
      <c r="D99" s="87">
        <f>IF('FP-Aktualisierung'!$I$1,'FP-Aktualisierung'!E99,Plan!E99)</f>
        <v>0</v>
      </c>
      <c r="E99" s="57"/>
      <c r="F99" s="134">
        <f t="shared" si="32"/>
        <v>0</v>
      </c>
      <c r="G99" s="113"/>
      <c r="I99" s="85">
        <f t="shared" si="33"/>
        <v>0</v>
      </c>
      <c r="J99" s="85">
        <f t="shared" si="34"/>
        <v>0</v>
      </c>
      <c r="K99" s="85" t="b">
        <f t="shared" si="35"/>
        <v>0</v>
      </c>
    </row>
    <row r="100" spans="1:11" x14ac:dyDescent="0.25">
      <c r="A100" s="85" t="s">
        <v>137</v>
      </c>
      <c r="B100" s="159" t="str">
        <f>IF('FP-Aktualisierung'!$I$1,IF(ISBLANK('FP-Aktualisierung'!B100),"",'FP-Aktualisierung'!B100),IF(ISBLANK(Plan!B100),"",Plan!B100))</f>
        <v/>
      </c>
      <c r="C100" s="61" t="str">
        <f>IF('FP-Aktualisierung'!$I$1,IF(ISBLANK('FP-Aktualisierung'!C100),"",'FP-Aktualisierung'!C100),IF(ISBLANK(Plan!C100),"",Plan!C100))</f>
        <v/>
      </c>
      <c r="D100" s="87">
        <f>IF('FP-Aktualisierung'!$I$1,'FP-Aktualisierung'!E100,Plan!E100)</f>
        <v>0</v>
      </c>
      <c r="E100" s="57"/>
      <c r="F100" s="134">
        <f t="shared" si="32"/>
        <v>0</v>
      </c>
      <c r="G100" s="113"/>
      <c r="I100" s="85">
        <f t="shared" si="33"/>
        <v>0</v>
      </c>
      <c r="J100" s="85">
        <f t="shared" si="34"/>
        <v>0</v>
      </c>
      <c r="K100" s="85" t="b">
        <f t="shared" si="35"/>
        <v>0</v>
      </c>
    </row>
    <row r="101" spans="1:11" x14ac:dyDescent="0.25">
      <c r="A101" s="85" t="s">
        <v>140</v>
      </c>
      <c r="B101" s="159" t="str">
        <f>IF('FP-Aktualisierung'!$I$1,IF(ISBLANK('FP-Aktualisierung'!B101),"",'FP-Aktualisierung'!B101),IF(ISBLANK(Plan!B101),"",Plan!B101))</f>
        <v/>
      </c>
      <c r="C101" s="61" t="str">
        <f>IF('FP-Aktualisierung'!$I$1,IF(ISBLANK('FP-Aktualisierung'!C101),"",'FP-Aktualisierung'!C101),IF(ISBLANK(Plan!C101),"",Plan!C101))</f>
        <v/>
      </c>
      <c r="D101" s="87">
        <f>IF('FP-Aktualisierung'!$I$1,'FP-Aktualisierung'!E101,Plan!E101)</f>
        <v>0</v>
      </c>
      <c r="E101" s="57"/>
      <c r="F101" s="134">
        <f t="shared" si="30"/>
        <v>0</v>
      </c>
      <c r="G101" s="113"/>
      <c r="I101" s="85">
        <f>ABS(E101-D101)</f>
        <v>0</v>
      </c>
      <c r="J101" s="85">
        <f>IF(E101=0,IF(D101=0,0,1),I101/E101)</f>
        <v>0</v>
      </c>
      <c r="K101" s="85" t="b">
        <f t="shared" si="31"/>
        <v>0</v>
      </c>
    </row>
    <row r="102" spans="1:11" x14ac:dyDescent="0.25">
      <c r="A102" s="85" t="s">
        <v>141</v>
      </c>
      <c r="B102" s="159" t="str">
        <f>IF('FP-Aktualisierung'!$I$1,IF(ISBLANK('FP-Aktualisierung'!B102),"",'FP-Aktualisierung'!B102),IF(ISBLANK(Plan!B102),"",Plan!B102))</f>
        <v/>
      </c>
      <c r="C102" s="61" t="str">
        <f>IF('FP-Aktualisierung'!$I$1,IF(ISBLANK('FP-Aktualisierung'!C102),"",'FP-Aktualisierung'!C102),IF(ISBLANK(Plan!C102),"",Plan!C102))</f>
        <v/>
      </c>
      <c r="D102" s="87">
        <f>IF('FP-Aktualisierung'!$I$1,'FP-Aktualisierung'!E102,Plan!E102)</f>
        <v>0</v>
      </c>
      <c r="E102" s="57"/>
      <c r="F102" s="134">
        <f t="shared" si="29"/>
        <v>0</v>
      </c>
      <c r="G102" s="113"/>
      <c r="I102" s="85">
        <f>ABS(E102-D102)</f>
        <v>0</v>
      </c>
      <c r="J102" s="85">
        <f>IF(E102=0,IF(D102=0,0,1),I102/E102)</f>
        <v>0</v>
      </c>
      <c r="K102" s="85" t="b">
        <f t="shared" si="26"/>
        <v>0</v>
      </c>
    </row>
    <row r="103" spans="1:11" x14ac:dyDescent="0.25">
      <c r="A103" s="85" t="s">
        <v>142</v>
      </c>
      <c r="B103" s="159" t="str">
        <f>IF('FP-Aktualisierung'!$I$1,IF(ISBLANK('FP-Aktualisierung'!B103),"",'FP-Aktualisierung'!B103),IF(ISBLANK(Plan!B103),"",Plan!B103))</f>
        <v/>
      </c>
      <c r="C103" s="61" t="str">
        <f>IF('FP-Aktualisierung'!$I$1,IF(ISBLANK('FP-Aktualisierung'!C103),"",'FP-Aktualisierung'!C103),IF(ISBLANK(Plan!C103),"",Plan!C103))</f>
        <v/>
      </c>
      <c r="D103" s="87">
        <f>IF('FP-Aktualisierung'!$I$1,'FP-Aktualisierung'!E103,Plan!E103)</f>
        <v>0</v>
      </c>
      <c r="E103" s="57"/>
      <c r="F103" s="134">
        <f t="shared" si="29"/>
        <v>0</v>
      </c>
      <c r="G103" s="113"/>
      <c r="I103" s="85">
        <f>ABS(E103-D103)</f>
        <v>0</v>
      </c>
      <c r="J103" s="85">
        <f>IF(E103=0,IF(D103=0,0,1),I103/E103)</f>
        <v>0</v>
      </c>
      <c r="K103" s="85" t="b">
        <f t="shared" si="26"/>
        <v>0</v>
      </c>
    </row>
    <row r="104" spans="1:11" x14ac:dyDescent="0.25">
      <c r="A104" s="85" t="s">
        <v>143</v>
      </c>
      <c r="B104" s="159" t="str">
        <f>IF('FP-Aktualisierung'!$I$1,IF(ISBLANK('FP-Aktualisierung'!B104),"",'FP-Aktualisierung'!B104),IF(ISBLANK(Plan!B104),"",Plan!B104))</f>
        <v/>
      </c>
      <c r="C104" s="61" t="str">
        <f>IF('FP-Aktualisierung'!$I$1,IF(ISBLANK('FP-Aktualisierung'!C104),"",'FP-Aktualisierung'!C104),IF(ISBLANK(Plan!C104),"",Plan!C104))</f>
        <v/>
      </c>
      <c r="D104" s="87">
        <f>IF('FP-Aktualisierung'!$I$1,'FP-Aktualisierung'!E104,Plan!E104)</f>
        <v>0</v>
      </c>
      <c r="E104" s="57"/>
      <c r="F104" s="134">
        <f t="shared" si="29"/>
        <v>0</v>
      </c>
      <c r="G104" s="113"/>
      <c r="H104" s="85"/>
      <c r="I104" s="85">
        <f>ABS(E104-D104)</f>
        <v>0</v>
      </c>
      <c r="J104" s="85">
        <f>IF(E104=0,IF(D104=0,0,1),I104/E104)</f>
        <v>0</v>
      </c>
      <c r="K104" s="85" t="b">
        <f t="shared" si="26"/>
        <v>0</v>
      </c>
    </row>
    <row r="105" spans="1:11" x14ac:dyDescent="0.25">
      <c r="A105" s="85" t="s">
        <v>144</v>
      </c>
      <c r="B105" s="159" t="str">
        <f>IF('FP-Aktualisierung'!$I$1,IF(ISBLANK('FP-Aktualisierung'!B105),"",'FP-Aktualisierung'!B105),IF(ISBLANK(Plan!B105),"",Plan!B105))</f>
        <v/>
      </c>
      <c r="C105" s="61" t="str">
        <f>IF('FP-Aktualisierung'!$I$1,IF(ISBLANK('FP-Aktualisierung'!C105),"",'FP-Aktualisierung'!C105),IF(ISBLANK(Plan!C105),"",Plan!C105))</f>
        <v/>
      </c>
      <c r="D105" s="87">
        <f>IF('FP-Aktualisierung'!$I$1,'FP-Aktualisierung'!E105,Plan!E105)</f>
        <v>0</v>
      </c>
      <c r="E105" s="57"/>
      <c r="F105" s="134">
        <f t="shared" si="29"/>
        <v>0</v>
      </c>
      <c r="G105" s="113"/>
      <c r="H105" s="85"/>
      <c r="I105" s="85">
        <f>ABS(E105-D105)</f>
        <v>0</v>
      </c>
      <c r="J105" s="85">
        <f>IF(E105=0,IF(D105=0,0,1),I105/E105)</f>
        <v>0</v>
      </c>
      <c r="K105" s="85" t="b">
        <f t="shared" si="26"/>
        <v>0</v>
      </c>
    </row>
    <row r="106" spans="1:11" x14ac:dyDescent="0.25">
      <c r="A106" s="85" t="s">
        <v>153</v>
      </c>
      <c r="B106" s="159" t="str">
        <f>IF('FP-Aktualisierung'!$I$1,IF(ISBLANK('FP-Aktualisierung'!B106),"",'FP-Aktualisierung'!B106),IF(ISBLANK(Plan!B106),"",Plan!B106))</f>
        <v/>
      </c>
      <c r="C106" s="61" t="str">
        <f>IF('FP-Aktualisierung'!$I$1,IF(ISBLANK('FP-Aktualisierung'!C106),"",'FP-Aktualisierung'!C106),IF(ISBLANK(Plan!C106),"",Plan!C106))</f>
        <v/>
      </c>
      <c r="D106" s="87">
        <f>IF('FP-Aktualisierung'!$I$1,'FP-Aktualisierung'!E106,Plan!E106)</f>
        <v>0</v>
      </c>
      <c r="E106" s="57"/>
      <c r="F106" s="134">
        <f t="shared" ref="F106:F108" si="36">J106</f>
        <v>0</v>
      </c>
      <c r="G106" s="113"/>
      <c r="H106" s="85"/>
      <c r="I106" s="85">
        <f t="shared" ref="I106:I108" si="37">ABS(E106-D106)</f>
        <v>0</v>
      </c>
      <c r="J106" s="85">
        <f t="shared" ref="J106:J108" si="38">IF(E106=0,IF(D106=0,0,1),I106/E106)</f>
        <v>0</v>
      </c>
      <c r="K106" s="85" t="b">
        <f t="shared" ref="K106:K108" si="39">OR(I106&gt;1000,J106&gt;0.1)</f>
        <v>0</v>
      </c>
    </row>
    <row r="107" spans="1:11" x14ac:dyDescent="0.25">
      <c r="A107" s="85" t="s">
        <v>154</v>
      </c>
      <c r="B107" s="159" t="str">
        <f>IF('FP-Aktualisierung'!$I$1,IF(ISBLANK('FP-Aktualisierung'!B107),"",'FP-Aktualisierung'!B107),IF(ISBLANK(Plan!B107),"",Plan!B107))</f>
        <v/>
      </c>
      <c r="C107" s="61" t="str">
        <f>IF('FP-Aktualisierung'!$I$1,IF(ISBLANK('FP-Aktualisierung'!C107),"",'FP-Aktualisierung'!C107),IF(ISBLANK(Plan!C107),"",Plan!C107))</f>
        <v/>
      </c>
      <c r="D107" s="87">
        <f>IF('FP-Aktualisierung'!$I$1,'FP-Aktualisierung'!E107,Plan!E107)</f>
        <v>0</v>
      </c>
      <c r="E107" s="57"/>
      <c r="F107" s="134">
        <f t="shared" si="36"/>
        <v>0</v>
      </c>
      <c r="G107" s="113"/>
      <c r="H107" s="85"/>
      <c r="I107" s="85">
        <f t="shared" si="37"/>
        <v>0</v>
      </c>
      <c r="J107" s="85">
        <f t="shared" si="38"/>
        <v>0</v>
      </c>
      <c r="K107" s="85" t="b">
        <f t="shared" si="39"/>
        <v>0</v>
      </c>
    </row>
    <row r="108" spans="1:11" x14ac:dyDescent="0.25">
      <c r="A108" s="85" t="s">
        <v>155</v>
      </c>
      <c r="B108" s="159" t="str">
        <f>IF('FP-Aktualisierung'!$I$1,IF(ISBLANK('FP-Aktualisierung'!B108),"",'FP-Aktualisierung'!B108),IF(ISBLANK(Plan!B108),"",Plan!B108))</f>
        <v/>
      </c>
      <c r="C108" s="61" t="str">
        <f>IF('FP-Aktualisierung'!$I$1,IF(ISBLANK('FP-Aktualisierung'!C108),"",'FP-Aktualisierung'!C108),IF(ISBLANK(Plan!C108),"",Plan!C108))</f>
        <v/>
      </c>
      <c r="D108" s="87">
        <f>IF('FP-Aktualisierung'!$I$1,'FP-Aktualisierung'!E108,Plan!E108)</f>
        <v>0</v>
      </c>
      <c r="E108" s="57"/>
      <c r="F108" s="134">
        <f t="shared" si="36"/>
        <v>0</v>
      </c>
      <c r="G108" s="113"/>
      <c r="H108" s="85"/>
      <c r="I108" s="85">
        <f t="shared" si="37"/>
        <v>0</v>
      </c>
      <c r="J108" s="85">
        <f t="shared" si="38"/>
        <v>0</v>
      </c>
      <c r="K108" s="85" t="b">
        <f t="shared" si="39"/>
        <v>0</v>
      </c>
    </row>
    <row r="109" spans="1:11" ht="15.75" thickBot="1" x14ac:dyDescent="0.3">
      <c r="A109" s="85"/>
      <c r="B109" s="136" t="s">
        <v>18</v>
      </c>
      <c r="C109" s="137"/>
      <c r="D109" s="172">
        <f>SUM(D59:D108)</f>
        <v>0</v>
      </c>
      <c r="E109" s="172">
        <f>SUM(E59:E108)</f>
        <v>0</v>
      </c>
      <c r="F109" s="138"/>
      <c r="G109" s="160"/>
      <c r="H109" s="85"/>
    </row>
    <row r="110" spans="1:11" ht="15.75" thickBot="1" x14ac:dyDescent="0.3">
      <c r="A110" s="85"/>
      <c r="B110" s="36"/>
      <c r="C110" s="36"/>
      <c r="D110" s="177"/>
      <c r="E110" s="173"/>
      <c r="F110" s="37"/>
      <c r="G110" s="38"/>
      <c r="H110" s="85"/>
    </row>
    <row r="111" spans="1:11" x14ac:dyDescent="0.25">
      <c r="A111" s="85"/>
      <c r="B111" s="49" t="s">
        <v>19</v>
      </c>
      <c r="C111" s="71"/>
      <c r="D111" s="174">
        <f>D55</f>
        <v>0</v>
      </c>
      <c r="E111" s="174">
        <f>E55</f>
        <v>0</v>
      </c>
      <c r="F111" s="63"/>
      <c r="G111" s="52"/>
      <c r="H111" s="85"/>
    </row>
    <row r="112" spans="1:11" x14ac:dyDescent="0.25">
      <c r="A112" s="85"/>
      <c r="B112" s="50" t="s">
        <v>20</v>
      </c>
      <c r="C112" s="72"/>
      <c r="D112" s="175">
        <f>D109</f>
        <v>0</v>
      </c>
      <c r="E112" s="175">
        <f>E109</f>
        <v>0</v>
      </c>
      <c r="F112" s="64"/>
      <c r="G112" s="53"/>
      <c r="H112" s="85"/>
    </row>
    <row r="113" spans="1:10" ht="15.75" thickBot="1" x14ac:dyDescent="0.3">
      <c r="A113" s="85"/>
      <c r="B113" s="51" t="s">
        <v>21</v>
      </c>
      <c r="C113" s="73"/>
      <c r="D113" s="176">
        <f>D112-D111</f>
        <v>0</v>
      </c>
      <c r="E113" s="176">
        <f>E112-E111</f>
        <v>0</v>
      </c>
      <c r="F113" s="65"/>
      <c r="G113" s="54"/>
      <c r="H113" s="85"/>
    </row>
    <row r="114" spans="1:10" ht="15.75" thickBot="1" x14ac:dyDescent="0.3">
      <c r="A114" s="85"/>
      <c r="B114" s="27"/>
      <c r="C114" s="27"/>
      <c r="D114" s="27"/>
      <c r="E114" s="27"/>
      <c r="F114" s="27"/>
      <c r="G114" s="27"/>
      <c r="H114" s="27"/>
      <c r="I114" s="27"/>
    </row>
    <row r="115" spans="1:10" ht="15.75" thickBot="1" x14ac:dyDescent="0.3">
      <c r="A115" s="85"/>
      <c r="B115" s="221" t="s">
        <v>95</v>
      </c>
      <c r="C115" s="222"/>
      <c r="D115" s="222"/>
      <c r="E115" s="222"/>
      <c r="F115" s="222"/>
      <c r="G115" s="223"/>
      <c r="H115" s="27"/>
      <c r="I115" s="27"/>
    </row>
    <row r="116" spans="1:10" ht="90.75" customHeight="1" thickBot="1" x14ac:dyDescent="0.3">
      <c r="A116" s="85"/>
      <c r="B116" s="218"/>
      <c r="C116" s="219"/>
      <c r="D116" s="219"/>
      <c r="E116" s="219"/>
      <c r="F116" s="219"/>
      <c r="G116" s="220"/>
      <c r="H116" s="27"/>
      <c r="I116" s="27"/>
    </row>
    <row r="117" spans="1:10" x14ac:dyDescent="0.25">
      <c r="A117" s="85"/>
      <c r="B117" s="40"/>
      <c r="C117" s="40"/>
      <c r="D117" s="40"/>
      <c r="E117" s="40"/>
      <c r="F117" s="40"/>
      <c r="G117" s="40"/>
      <c r="H117" s="40"/>
      <c r="I117" s="40"/>
    </row>
    <row r="118" spans="1:10" x14ac:dyDescent="0.25">
      <c r="A118" s="85"/>
      <c r="B118" s="40"/>
      <c r="C118" s="40"/>
      <c r="D118" s="40"/>
      <c r="E118" s="40"/>
      <c r="F118" s="40"/>
      <c r="G118" s="40"/>
      <c r="H118" s="40"/>
      <c r="I118" s="40"/>
      <c r="J118" s="40"/>
    </row>
    <row r="119" spans="1:10" x14ac:dyDescent="0.25">
      <c r="A119" s="85"/>
      <c r="B119" s="42" t="s">
        <v>22</v>
      </c>
      <c r="C119" s="42"/>
      <c r="D119" s="27"/>
      <c r="E119" s="27"/>
      <c r="F119" s="27"/>
      <c r="G119" s="27"/>
      <c r="H119" s="39"/>
      <c r="I119" s="27"/>
      <c r="J119" s="27"/>
    </row>
    <row r="120" spans="1:10" x14ac:dyDescent="0.25">
      <c r="A120" s="85"/>
      <c r="B120" s="85"/>
      <c r="C120" s="85"/>
      <c r="D120" s="27"/>
      <c r="E120" s="27"/>
      <c r="F120" s="27"/>
      <c r="G120" s="27"/>
      <c r="H120" s="39"/>
      <c r="I120" s="27"/>
      <c r="J120" s="27"/>
    </row>
  </sheetData>
  <sheetProtection algorithmName="SHA-512" hashValue="3Fo9MH8+fzAxBGidycSquATMzxYGMr6nBy6tm9864pju15/mE8KZyzrp6Xz6TW6TmsnvXxg8ikac+6Vn2KFWzQ==" saltValue="i0labliCpoB90RFmdS3djQ==" spinCount="100000" sheet="1" objects="1" scenarios="1"/>
  <mergeCells count="5">
    <mergeCell ref="B116:G116"/>
    <mergeCell ref="B115:G115"/>
    <mergeCell ref="B2:C2"/>
    <mergeCell ref="B58:C58"/>
    <mergeCell ref="B1:G1"/>
  </mergeCells>
  <conditionalFormatting sqref="G5:G22 G83 G32:G45 G102:G108">
    <cfRule type="expression" dxfId="19" priority="31">
      <formula>AND(K5,ISBLANK(G5))</formula>
    </cfRule>
  </conditionalFormatting>
  <conditionalFormatting sqref="G24:G27">
    <cfRule type="expression" dxfId="18" priority="29">
      <formula>AND(K24,ISBLANK(G24))</formula>
    </cfRule>
  </conditionalFormatting>
  <conditionalFormatting sqref="G49:G52">
    <cfRule type="expression" dxfId="17" priority="28">
      <formula>AND(K49,ISBLANK(G49))</formula>
    </cfRule>
  </conditionalFormatting>
  <conditionalFormatting sqref="G59:G64">
    <cfRule type="expression" dxfId="16" priority="27">
      <formula>AND(K59,ISBLANK(G59))</formula>
    </cfRule>
  </conditionalFormatting>
  <conditionalFormatting sqref="G65:G71">
    <cfRule type="expression" dxfId="15" priority="26">
      <formula>AND(K65,ISBLANK(G65))</formula>
    </cfRule>
  </conditionalFormatting>
  <conditionalFormatting sqref="G72:G79">
    <cfRule type="expression" dxfId="14" priority="25">
      <formula>AND(K72,ISBLANK(G72))</formula>
    </cfRule>
  </conditionalFormatting>
  <conditionalFormatting sqref="G84:G87">
    <cfRule type="expression" dxfId="13" priority="24">
      <formula>AND(K84,ISBLANK(G84))</formula>
    </cfRule>
  </conditionalFormatting>
  <conditionalFormatting sqref="G89:G93">
    <cfRule type="expression" dxfId="12" priority="23">
      <formula>AND(K89,ISBLANK(G89))</formula>
    </cfRule>
  </conditionalFormatting>
  <conditionalFormatting sqref="B116:D116">
    <cfRule type="expression" dxfId="11" priority="22">
      <formula>AND(OR(E113&gt;=2200,E113&lt;0),ISBLANK(B116))</formula>
    </cfRule>
  </conditionalFormatting>
  <conditionalFormatting sqref="C3">
    <cfRule type="containsBlanks" dxfId="10" priority="21">
      <formula>LEN(TRIM(C3))=0</formula>
    </cfRule>
  </conditionalFormatting>
  <conditionalFormatting sqref="D3:E3">
    <cfRule type="containsBlanks" dxfId="9" priority="20">
      <formula>LEN(TRIM(D3))=0</formula>
    </cfRule>
  </conditionalFormatting>
  <conditionalFormatting sqref="G28">
    <cfRule type="expression" dxfId="8" priority="17">
      <formula>AND(K28,ISBLANK(G28))</formula>
    </cfRule>
  </conditionalFormatting>
  <conditionalFormatting sqref="G30:G31">
    <cfRule type="expression" dxfId="7" priority="14">
      <formula>AND(K30,ISBLANK(G30))</formula>
    </cfRule>
  </conditionalFormatting>
  <conditionalFormatting sqref="G29">
    <cfRule type="expression" dxfId="6" priority="12">
      <formula>AND(K29,ISBLANK(G29))</formula>
    </cfRule>
  </conditionalFormatting>
  <conditionalFormatting sqref="G80:G82">
    <cfRule type="expression" dxfId="5" priority="5">
      <formula>AND(K80,ISBLANK(G80))</formula>
    </cfRule>
  </conditionalFormatting>
  <conditionalFormatting sqref="G94:G101">
    <cfRule type="expression" dxfId="4" priority="3">
      <formula>AND(K94,ISBLANK(G94))</formula>
    </cfRule>
  </conditionalFormatting>
  <conditionalFormatting sqref="B1">
    <cfRule type="containsBlanks" dxfId="3" priority="1">
      <formula>LEN(TRIM(B1))=0</formula>
    </cfRule>
  </conditionalFormatting>
  <conditionalFormatting sqref="F116:G116">
    <cfRule type="expression" dxfId="2" priority="107">
      <formula>AND(OR(H113&gt;=2200,H113&lt;0),ISBLANK(F116))</formula>
    </cfRule>
  </conditionalFormatting>
  <conditionalFormatting sqref="E116">
    <cfRule type="expression" dxfId="1" priority="108">
      <formula>AND(OR(#REF!&gt;=2200,#REF!&lt;0),ISBLANK(E116))</formula>
    </cfRule>
  </conditionalFormatting>
  <dataValidations count="3">
    <dataValidation allowBlank="1" showInputMessage="1" showErrorMessage="1" promptTitle="Datum" prompt="Datum bitte eingeben!" sqref="C3"/>
    <dataValidation allowBlank="1" showInputMessage="1" showErrorMessage="1" promptTitle="Jahr" prompt="Jahr bitte eingeben!" sqref="D3:E3"/>
    <dataValidation allowBlank="1" showInputMessage="1" showErrorMessage="1" promptTitle="Eingabe!" prompt="Name der gemeinnützigen Organisation" sqref="B1"/>
  </dataValidations>
  <pageMargins left="0.70866141732283472" right="0.70866141732283472" top="0.78740157480314965" bottom="0.78740157480314965" header="0.31496062992125984" footer="0.31496062992125984"/>
  <pageSetup paperSize="9" scale="64" fitToHeight="2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0" id="{A0900108-D807-4652-B070-0FDEB0C400C1}">
            <xm:f>IF('FP-Aktualisierung'!$I$1,NOT(ISBLANK('FP-Aktualisierung'!B22)),NOT(ISBLANK(Plan!B22)))</xm:f>
            <x14:dxf>
              <fill>
                <patternFill>
                  <bgColor theme="9" tint="0.59996337778862885"/>
                </patternFill>
              </fill>
            </x14:dxf>
          </x14:cfRule>
          <xm:sqref>C62:C64 C68:C71 B51:C52 C76:C83 C22 B28:B45 C24:C45 B89:C108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>
  <f:record>
    <f:field ref="objname" par="" edit="true" text="Finanzplan"/>
    <f:field ref="objsubject" par="" edit="true" text=""/>
    <f:field ref="objcreatedby" par="" text="Havlicek, Florian"/>
    <f:field ref="objcreatedat" par="" text="19.03.2018 10:45:09"/>
    <f:field ref="objchangedby" par="" text="Havlicek, Florian"/>
    <f:field ref="objmodifiedat" par="" text="19.03.2018 10:45:21"/>
    <f:field ref="doc_FSCFOLIO_1_1001_FieldDocumentNumber" par="" text=""/>
    <f:field ref="doc_FSCFOLIO_1_1001_FieldSubject" par="" edit="true" text=""/>
    <f:field ref="FSCFOLIO_1_1001_FieldCurrentUser" par="" text="Applikationsuser appfmicrmservice"/>
    <f:field ref="CCAPRECONFIG_15_1001_Objektname" par="" edit="true" text="Finanzplan"/>
    <f:field ref="CCAPRECONFIG_15_1001_Objektname" par="" edit="true" text="Finanzplan"/>
  </f:record>
  <f:record inx="1">
    <f:field ref="CCAPRECONFIG_15_1001_Anrede" par="" edit="true" text=""/>
    <f:field ref="CCAPRECONFIG_15_1001_Anrede_Briefkopf" par="" text=""/>
    <f:field ref="CCAPRECONFIG_15_1001_Geschlecht_Anrede" par="" text=""/>
    <f:field ref="CCAPRECONFIG_15_1001_Titel" par="" edit="true" text=""/>
    <f:field ref="CCAPRECONFIG_15_1001_Nachgestellter_Titel" par="" edit="true" text=""/>
    <f:field ref="CCAPRECONFIG_15_1001_Vorname" par="" edit="true" text=""/>
    <f:field ref="CCAPRECONFIG_15_1001_Nachname" par="" edit="true" text=""/>
    <f:field ref="CCAPRECONFIG_15_1001_zH" par="" edit="true" text=""/>
    <f:field ref="CCAPRECONFIG_15_1001_Geschlecht" par="" text=""/>
    <f:field ref="CCAPRECONFIG_15_1001_Strasse" par="" text="Rooseveltplatz"/>
    <f:field ref="CCAPRECONFIG_15_1001_Hausnummer" par="" text="4-5"/>
    <f:field ref="CCAPRECONFIG_15_1001_Stiege" par="" text=""/>
    <f:field ref="CCAPRECONFIG_15_1001_Stock" par="" text=""/>
    <f:field ref="CCAPRECONFIG_15_1001_Tuer" par="" text="13"/>
    <f:field ref="CCAPRECONFIG_15_1001_Postfach" par="" text=""/>
    <f:field ref="CCAPRECONFIG_15_1001_Postleitzahl" par="" text="1090"/>
    <f:field ref="CCAPRECONFIG_15_1001_Ort" par="" text="Wien"/>
    <f:field ref="CCAPRECONFIG_15_1001_Land" par="" text=""/>
    <f:field ref="CCAPRECONFIG_15_1001_Email" par="" text=""/>
    <f:field ref="CCAPRECONFIG_15_1001_Postalische_Adresse" par="" text="Verein zur Ersthilfe&#10;Rooseveltplatz 4-5/13&#10;1090 Wien"/>
    <f:field ref="CCAPRECONFIG_15_1001_Adresse" par="" text="Rooseveltplatz 4-5/13"/>
    <f:field ref="CCAPRECONFIG_15_1001_Fax" par="" text=""/>
    <f:field ref="CCAPRECONFIG_15_1001_Telefon" par="" text=""/>
    <f:field ref="CCAPRECONFIG_15_1001_Geburtsdatum" par="" text=""/>
    <f:field ref="CCAPRECONFIG_15_1001_Sozialversicherungsnummer" par="" text=""/>
    <f:field ref="CCAPRECONFIG_15_1001_Berufstitel" par="" text=""/>
    <f:field ref="CCAPRECONFIG_15_1001_Funktionsbezeichnung" par="" text=""/>
    <f:field ref="CCAPRECONFIG_15_1001_Organisationsname" par="" text="Verein zur Ersthilfe"/>
    <f:field ref="CCAPRECONFIG_15_1001_Organisationskurzname" par="" text=""/>
    <f:field ref="CCAPRECONFIG_15_1001_Abschriftsbemerkung" par="" text=""/>
    <f:field ref="CCAPRECONFIG_15_1001_Name_Zeile_2" par="" text=""/>
    <f:field ref="CCAPRECONFIG_15_1001_Name_Zeile_3" par="" text=""/>
    <f:field ref="CCAPRECONFIG_15_1001_Firmenbuchnummer" par="" text="1267468"/>
    <f:field ref="CCAPRECONFIG_15_1001_Versandart" par="" text="Papier"/>
    <f:field ref="CCAPRECONFIG_15_1001_Kategorie" par="" text="Antragsteller"/>
    <f:field ref="CCAPRECONFIG_15_1001_Rechtsform" par="" text="Verein (VE)"/>
    <f:field ref="CCAPRECONFIG_15_1001_Ziel" par="" text=""/>
    <f:field ref="CCAPRECONFIG_15_1001_Zusatz_1" par="" edit="true" text=""/>
    <f:field ref="CCAPRECONFIG_15_1001_Zusatz_2" par="" edit="true" text=""/>
    <f:field ref="CCAPRECONFIG_15_1001_Zusatz_3" par="" edit="true" text=""/>
    <f:field ref="CCAPRECONFIG_15_1001_Zusatz_4" par="" edit="true" text=""/>
    <f:field ref="CCAPRECONFIG_15_1001_Zusatz_5" par="" edit="true" text=""/>
  </f:record>
  <f:display par="" text="...">
    <f:field ref="FSCFOLIO_1_1001_FieldCurrentUser" text="Aktueller Benutzer"/>
    <f:field ref="objsubject" text="Betreff (einzeilig)"/>
    <f:field ref="objcreatedat" text="Erzeugt am/um"/>
    <f:field ref="objcreatedby" text="Erzeugt von"/>
    <f:field ref="objmodifiedat" text="Letzte Änderung am/um"/>
    <f:field ref="objchangedby" text="Letzte Änderung von"/>
    <f:field ref="objname" text="Name"/>
    <f:field ref="CCAPRECONFIG_15_1001_Objektname" text="Objektname"/>
  </f:display>
  <f:display par="" text="Serialcontext &gt; Adressat/innen">
    <f:field ref="CCAPRECONFIG_15_1001_Abschriftsbemerkung" text="Abschriftsbemerkung"/>
    <f:field ref="CCAPRECONFIG_15_1001_Adresse" text="Adresse"/>
    <f:field ref="CCAPRECONFIG_15_1001_Anrede" text="Anrede"/>
    <f:field ref="CCAPRECONFIG_15_1001_Anrede_Briefkopf" text="Anrede Briefkopf"/>
    <f:field ref="CCAPRECONFIG_15_1001_Berufstitel" text="Berufstitel"/>
    <f:field ref="CCAPRECONFIG_15_1001_Email" text="Email"/>
    <f:field ref="CCAPRECONFIG_15_1001_Fax" text="Fax"/>
    <f:field ref="CCAPRECONFIG_15_1001_Firmenbuchnummer" text="Firmenbuchnummer"/>
    <f:field ref="CCAPRECONFIG_15_1001_Funktionsbezeichnung" text="Funktionsbezeichnung"/>
    <f:field ref="CCAPRECONFIG_15_1001_Geburtsdatum" text="Geburtsdatum"/>
    <f:field ref="CCAPRECONFIG_15_1001_Geschlecht" text="Geschlecht"/>
    <f:field ref="CCAPRECONFIG_15_1001_Geschlecht_Anrede" text="Geschlecht Anrede"/>
    <f:field ref="CCAPRECONFIG_15_1001_Hausnummer" text="Hausnummer"/>
    <f:field ref="CCAPRECONFIG_15_1001_Kategorie" text="Kategorie"/>
    <f:field ref="CCAPRECONFIG_15_1001_Land" text="Land"/>
    <f:field ref="CCAPRECONFIG_15_1001_Nachgestellter_Titel" text="Nachgestellter Titel"/>
    <f:field ref="CCAPRECONFIG_15_1001_Nachname" text="Nachname"/>
    <f:field ref="CCAPRECONFIG_15_1001_Name_Zeile_2" text="Name Zeile 2"/>
    <f:field ref="CCAPRECONFIG_15_1001_Name_Zeile_3" text="Name Zeile 3"/>
    <f:field ref="CCAPRECONFIG_15_1001_Organisationskurzname" text="Organisationskurzname"/>
    <f:field ref="CCAPRECONFIG_15_1001_Organisationsname" text="Organisationsname"/>
    <f:field ref="CCAPRECONFIG_15_1001_Ort" text="Ort"/>
    <f:field ref="CCAPRECONFIG_15_1001_Postalische_Adresse" text="Postalische Adresse"/>
    <f:field ref="CCAPRECONFIG_15_1001_Postfach" text="Postfach"/>
    <f:field ref="CCAPRECONFIG_15_1001_Postleitzahl" text="Postleitzahl"/>
    <f:field ref="CCAPRECONFIG_15_1001_Rechtsform" text="Rechtsform"/>
    <f:field ref="CCAPRECONFIG_15_1001_Sozialversicherungsnummer" text="Sozialversicherungsnummer"/>
    <f:field ref="CCAPRECONFIG_15_1001_Stiege" text="Stiege"/>
    <f:field ref="CCAPRECONFIG_15_1001_Stock" text="Stock"/>
    <f:field ref="CCAPRECONFIG_15_1001_Strasse" text="Strasse"/>
    <f:field ref="CCAPRECONFIG_15_1001_Telefon" text="Telefon"/>
    <f:field ref="CCAPRECONFIG_15_1001_Titel" text="Titel"/>
    <f:field ref="CCAPRECONFIG_15_1001_Tuer" text="Tuer"/>
    <f:field ref="CCAPRECONFIG_15_1001_Versandart" text="Versandart"/>
    <f:field ref="CCAPRECONFIG_15_1001_Vorname" text="Vorname"/>
    <f:field ref="CCAPRECONFIG_15_1001_zH" text="zH"/>
    <f:field ref="CCAPRECONFIG_15_1001_Ziel" text="Ziel"/>
    <f:field ref="CCAPRECONFIG_15_1001_Zusatz_1" text="Zusatz 1"/>
    <f:field ref="CCAPRECONFIG_15_1001_Zusatz_2" text="Zusatz 2"/>
    <f:field ref="CCAPRECONFIG_15_1001_Zusatz_3" text="Zusatz 3"/>
    <f:field ref="CCAPRECONFIG_15_1001_Zusatz_4" text="Zusatz 4"/>
    <f:field ref="CCAPRECONFIG_15_1001_Zusatz_5" text="Zusatz 5"/>
  </f:display>
  <f:display par="" text="Serienbrief">
    <f:field ref="doc_FSCFOLIO_1_1001_FieldSubject" text="Betreff"/>
    <f:field ref="doc_FSCFOLIO_1_1001_FieldDocumentNumber" text="Dokument Nummer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Plan</vt:lpstr>
      <vt:lpstr>FP-Aktualisierung</vt:lpstr>
      <vt:lpstr>Abrechnung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Havlicek Florian</dc:creator>
  <cp:lastModifiedBy>Stefan Susanna</cp:lastModifiedBy>
  <cp:lastPrinted>2019-08-08T12:22:06Z</cp:lastPrinted>
  <dcterms:created xsi:type="dcterms:W3CDTF">2017-10-11T10:16:34Z</dcterms:created>
  <dcterms:modified xsi:type="dcterms:W3CDTF">2023-11-08T13:16:01Z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SC#COOELAK@1.1001:Subject">
    <vt:lpwstr/>
  </property>
  <property fmtid="{D5CDD505-2E9C-101B-9397-08002B2CF9AE}" pid="3" name="FSC#COOELAK@1.1001:FileReference">
    <vt:lpwstr>50-2018</vt:lpwstr>
  </property>
  <property fmtid="{D5CDD505-2E9C-101B-9397-08002B2CF9AE}" pid="4" name="FSC#COOELAK@1.1001:FileRefYear">
    <vt:lpwstr>2018</vt:lpwstr>
  </property>
  <property fmtid="{D5CDD505-2E9C-101B-9397-08002B2CF9AE}" pid="5" name="FSC#COOELAK@1.1001:FileRefOrdinal">
    <vt:lpwstr>50</vt:lpwstr>
  </property>
  <property fmtid="{D5CDD505-2E9C-101B-9397-08002B2CF9AE}" pid="6" name="FSC#COOELAK@1.1001:FileRefOU">
    <vt:lpwstr>M57(Dienststelle)</vt:lpwstr>
  </property>
  <property fmtid="{D5CDD505-2E9C-101B-9397-08002B2CF9AE}" pid="7" name="FSC#COOELAK@1.1001:Organization">
    <vt:lpwstr/>
  </property>
  <property fmtid="{D5CDD505-2E9C-101B-9397-08002B2CF9AE}" pid="8" name="FSC#COOELAK@1.1001:Owner">
    <vt:lpwstr>Havlicek, Florian</vt:lpwstr>
  </property>
  <property fmtid="{D5CDD505-2E9C-101B-9397-08002B2CF9AE}" pid="9" name="FSC#COOELAK@1.1001:OwnerExtension">
    <vt:lpwstr/>
  </property>
  <property fmtid="{D5CDD505-2E9C-101B-9397-08002B2CF9AE}" pid="10" name="FSC#COOELAK@1.1001:OwnerFaxExtension">
    <vt:lpwstr/>
  </property>
  <property fmtid="{D5CDD505-2E9C-101B-9397-08002B2CF9AE}" pid="11" name="FSC#COOELAK@1.1001:DispatchedBy">
    <vt:lpwstr/>
  </property>
  <property fmtid="{D5CDD505-2E9C-101B-9397-08002B2CF9AE}" pid="12" name="FSC#COOELAK@1.1001:DispatchedAt">
    <vt:lpwstr/>
  </property>
  <property fmtid="{D5CDD505-2E9C-101B-9397-08002B2CF9AE}" pid="13" name="FSC#COOELAK@1.1001:ApprovedBy">
    <vt:lpwstr/>
  </property>
  <property fmtid="{D5CDD505-2E9C-101B-9397-08002B2CF9AE}" pid="14" name="FSC#COOELAK@1.1001:ApprovedAt">
    <vt:lpwstr/>
  </property>
  <property fmtid="{D5CDD505-2E9C-101B-9397-08002B2CF9AE}" pid="15" name="FSC#COOELAK@1.1001:Department">
    <vt:lpwstr>M13FBJ (FB Jugend) (M13_ELAK_FBJ)</vt:lpwstr>
  </property>
  <property fmtid="{D5CDD505-2E9C-101B-9397-08002B2CF9AE}" pid="16" name="FSC#COOELAK@1.1001:CreatedAt">
    <vt:lpwstr>19.03.2018</vt:lpwstr>
  </property>
  <property fmtid="{D5CDD505-2E9C-101B-9397-08002B2CF9AE}" pid="17" name="FSC#COOELAK@1.1001:OU">
    <vt:lpwstr>M57K (Kanzlei) (M57_ELAK_Kanzlei)</vt:lpwstr>
  </property>
  <property fmtid="{D5CDD505-2E9C-101B-9397-08002B2CF9AE}" pid="18" name="FSC#COOELAK@1.1001:Priority">
    <vt:lpwstr> ()</vt:lpwstr>
  </property>
  <property fmtid="{D5CDD505-2E9C-101B-9397-08002B2CF9AE}" pid="19" name="FSC#COOELAK@1.1001:ObjBarCode">
    <vt:lpwstr>*COO.2039.8905.5.50*</vt:lpwstr>
  </property>
  <property fmtid="{D5CDD505-2E9C-101B-9397-08002B2CF9AE}" pid="20" name="FSC#COOELAK@1.1001:RefBarCode">
    <vt:lpwstr>*COO.2039.8905.6.14*</vt:lpwstr>
  </property>
  <property fmtid="{D5CDD505-2E9C-101B-9397-08002B2CF9AE}" pid="21" name="FSC#COOELAK@1.1001:FileRefBarCode">
    <vt:lpwstr>*50-2018*</vt:lpwstr>
  </property>
  <property fmtid="{D5CDD505-2E9C-101B-9397-08002B2CF9AE}" pid="22" name="FSC#COOELAK@1.1001:ExternalRef">
    <vt:lpwstr/>
  </property>
  <property fmtid="{D5CDD505-2E9C-101B-9397-08002B2CF9AE}" pid="23" name="FSC#COOELAK@1.1001:IncomingNumber">
    <vt:lpwstr>2</vt:lpwstr>
  </property>
  <property fmtid="{D5CDD505-2E9C-101B-9397-08002B2CF9AE}" pid="24" name="FSC#COOELAK@1.1001:IncomingSubject">
    <vt:lpwstr/>
  </property>
  <property fmtid="{D5CDD505-2E9C-101B-9397-08002B2CF9AE}" pid="25" name="FSC#COOELAK@1.1001:ProcessResponsible">
    <vt:lpwstr/>
  </property>
  <property fmtid="{D5CDD505-2E9C-101B-9397-08002B2CF9AE}" pid="26" name="FSC#COOELAK@1.1001:ProcessResponsiblePhone">
    <vt:lpwstr/>
  </property>
  <property fmtid="{D5CDD505-2E9C-101B-9397-08002B2CF9AE}" pid="27" name="FSC#COOELAK@1.1001:ProcessResponsibleMail">
    <vt:lpwstr/>
  </property>
  <property fmtid="{D5CDD505-2E9C-101B-9397-08002B2CF9AE}" pid="28" name="FSC#COOELAK@1.1001:ProcessResponsibleFax">
    <vt:lpwstr/>
  </property>
  <property fmtid="{D5CDD505-2E9C-101B-9397-08002B2CF9AE}" pid="29" name="FSC#COOELAK@1.1001:ApproverFirstName">
    <vt:lpwstr/>
  </property>
  <property fmtid="{D5CDD505-2E9C-101B-9397-08002B2CF9AE}" pid="30" name="FSC#COOELAK@1.1001:ApproverSurName">
    <vt:lpwstr/>
  </property>
  <property fmtid="{D5CDD505-2E9C-101B-9397-08002B2CF9AE}" pid="31" name="FSC#COOELAK@1.1001:ApproverTitle">
    <vt:lpwstr/>
  </property>
  <property fmtid="{D5CDD505-2E9C-101B-9397-08002B2CF9AE}" pid="32" name="FSC#COOELAK@1.1001:ExternalDate">
    <vt:lpwstr/>
  </property>
  <property fmtid="{D5CDD505-2E9C-101B-9397-08002B2CF9AE}" pid="33" name="FSC#COOELAK@1.1001:SettlementApprovedAt">
    <vt:lpwstr/>
  </property>
  <property fmtid="{D5CDD505-2E9C-101B-9397-08002B2CF9AE}" pid="34" name="FSC#COOELAK@1.1001:BaseNumber">
    <vt:lpwstr>ARBM-F</vt:lpwstr>
  </property>
  <property fmtid="{D5CDD505-2E9C-101B-9397-08002B2CF9AE}" pid="35" name="FSC#COOELAK@1.1001:CurrentUserRolePos">
    <vt:lpwstr>Kanzlist/in</vt:lpwstr>
  </property>
  <property fmtid="{D5CDD505-2E9C-101B-9397-08002B2CF9AE}" pid="36" name="FSC#COOELAK@1.1001:CurrentUserEmail">
    <vt:lpwstr/>
  </property>
  <property fmtid="{D5CDD505-2E9C-101B-9397-08002B2CF9AE}" pid="37" name="FSC#ELAKGOV@1.1001:PersonalSubjGender">
    <vt:lpwstr/>
  </property>
  <property fmtid="{D5CDD505-2E9C-101B-9397-08002B2CF9AE}" pid="38" name="FSC#ELAKGOV@1.1001:PersonalSubjFirstName">
    <vt:lpwstr/>
  </property>
  <property fmtid="{D5CDD505-2E9C-101B-9397-08002B2CF9AE}" pid="39" name="FSC#ELAKGOV@1.1001:PersonalSubjSurName">
    <vt:lpwstr/>
  </property>
  <property fmtid="{D5CDD505-2E9C-101B-9397-08002B2CF9AE}" pid="40" name="FSC#ELAKGOV@1.1001:PersonalSubjSalutation">
    <vt:lpwstr/>
  </property>
  <property fmtid="{D5CDD505-2E9C-101B-9397-08002B2CF9AE}" pid="41" name="FSC#ELAKGOV@1.1001:PersonalSubjAddress">
    <vt:lpwstr/>
  </property>
  <property fmtid="{D5CDD505-2E9C-101B-9397-08002B2CF9AE}" pid="42" name="FSC#ATSTATECFG@1.1001:Office">
    <vt:lpwstr/>
  </property>
  <property fmtid="{D5CDD505-2E9C-101B-9397-08002B2CF9AE}" pid="43" name="FSC#ATSTATECFG@1.1001:Agent">
    <vt:lpwstr>Wolfgang Hrdlicka</vt:lpwstr>
  </property>
  <property fmtid="{D5CDD505-2E9C-101B-9397-08002B2CF9AE}" pid="44" name="FSC#ATSTATECFG@1.1001:AgentPhone">
    <vt:lpwstr/>
  </property>
  <property fmtid="{D5CDD505-2E9C-101B-9397-08002B2CF9AE}" pid="45" name="FSC#ATSTATECFG@1.1001:DepartmentFax">
    <vt:lpwstr/>
  </property>
  <property fmtid="{D5CDD505-2E9C-101B-9397-08002B2CF9AE}" pid="46" name="FSC#ATSTATECFG@1.1001:DepartmentEmail">
    <vt:lpwstr/>
  </property>
  <property fmtid="{D5CDD505-2E9C-101B-9397-08002B2CF9AE}" pid="47" name="FSC#ATSTATECFG@1.1001:SubfileDate">
    <vt:lpwstr>19.03.2018</vt:lpwstr>
  </property>
  <property fmtid="{D5CDD505-2E9C-101B-9397-08002B2CF9AE}" pid="48" name="FSC#ATSTATECFG@1.1001:SubfileSubject">
    <vt:lpwstr/>
  </property>
  <property fmtid="{D5CDD505-2E9C-101B-9397-08002B2CF9AE}" pid="49" name="FSC#ATSTATECFG@1.1001:DepartmentZipCode">
    <vt:lpwstr/>
  </property>
  <property fmtid="{D5CDD505-2E9C-101B-9397-08002B2CF9AE}" pid="50" name="FSC#ATSTATECFG@1.1001:DepartmentCountry">
    <vt:lpwstr/>
  </property>
  <property fmtid="{D5CDD505-2E9C-101B-9397-08002B2CF9AE}" pid="51" name="FSC#ATSTATECFG@1.1001:DepartmentCity">
    <vt:lpwstr/>
  </property>
  <property fmtid="{D5CDD505-2E9C-101B-9397-08002B2CF9AE}" pid="52" name="FSC#ATSTATECFG@1.1001:DepartmentStreet">
    <vt:lpwstr/>
  </property>
  <property fmtid="{D5CDD505-2E9C-101B-9397-08002B2CF9AE}" pid="53" name="FSC#ATSTATECFG@1.1001:DepartmentDVR">
    <vt:lpwstr/>
  </property>
  <property fmtid="{D5CDD505-2E9C-101B-9397-08002B2CF9AE}" pid="54" name="FSC#ATSTATECFG@1.1001:DepartmentUID">
    <vt:lpwstr/>
  </property>
  <property fmtid="{D5CDD505-2E9C-101B-9397-08002B2CF9AE}" pid="55" name="FSC#ATSTATECFG@1.1001:SubfileReference">
    <vt:lpwstr>50-2018-2</vt:lpwstr>
  </property>
  <property fmtid="{D5CDD505-2E9C-101B-9397-08002B2CF9AE}" pid="56" name="FSC#ATSTATECFG@1.1001:Clause">
    <vt:lpwstr/>
  </property>
  <property fmtid="{D5CDD505-2E9C-101B-9397-08002B2CF9AE}" pid="57" name="FSC#ATSTATECFG@1.1001:ApprovedSignature">
    <vt:lpwstr/>
  </property>
  <property fmtid="{D5CDD505-2E9C-101B-9397-08002B2CF9AE}" pid="58" name="FSC#ATSTATECFG@1.1001:BankAccount">
    <vt:lpwstr/>
  </property>
  <property fmtid="{D5CDD505-2E9C-101B-9397-08002B2CF9AE}" pid="59" name="FSC#ATSTATECFG@1.1001:BankAccountOwner">
    <vt:lpwstr/>
  </property>
  <property fmtid="{D5CDD505-2E9C-101B-9397-08002B2CF9AE}" pid="60" name="FSC#ATSTATECFG@1.1001:BankInstitute">
    <vt:lpwstr/>
  </property>
  <property fmtid="{D5CDD505-2E9C-101B-9397-08002B2CF9AE}" pid="61" name="FSC#ATSTATECFG@1.1001:BankAccountID">
    <vt:lpwstr/>
  </property>
  <property fmtid="{D5CDD505-2E9C-101B-9397-08002B2CF9AE}" pid="62" name="FSC#ATSTATECFG@1.1001:BankAccountIBAN">
    <vt:lpwstr/>
  </property>
  <property fmtid="{D5CDD505-2E9C-101B-9397-08002B2CF9AE}" pid="63" name="FSC#ATSTATECFG@1.1001:BankAccountBIC">
    <vt:lpwstr/>
  </property>
  <property fmtid="{D5CDD505-2E9C-101B-9397-08002B2CF9AE}" pid="64" name="FSC#ATSTATECFG@1.1001:BankName">
    <vt:lpwstr/>
  </property>
  <property fmtid="{D5CDD505-2E9C-101B-9397-08002B2CF9AE}" pid="65" name="FSC#ATPRECONFIG@1.1001:ChargePreview">
    <vt:lpwstr/>
  </property>
  <property fmtid="{D5CDD505-2E9C-101B-9397-08002B2CF9AE}" pid="66" name="FSC#ATSTATECFG@1.1001:ExternalFile">
    <vt:lpwstr>Bezug: </vt:lpwstr>
  </property>
  <property fmtid="{D5CDD505-2E9C-101B-9397-08002B2CF9AE}" pid="67" name="FSC#COOSYSTEM@1.1:Container">
    <vt:lpwstr>COO.2039.8905.5.50</vt:lpwstr>
  </property>
  <property fmtid="{D5CDD505-2E9C-101B-9397-08002B2CF9AE}" pid="68" name="FSC#FSCFOLIO@1.1001:docpropproject">
    <vt:lpwstr/>
  </property>
  <property fmtid="{D5CDD505-2E9C-101B-9397-08002B2CF9AE}" pid="69" name="_NewReviewCycle">
    <vt:lpwstr/>
  </property>
</Properties>
</file>