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DieseArbeitsmappe" defaultThemeVersion="124226"/>
  <mc:AlternateContent xmlns:mc="http://schemas.openxmlformats.org/markup-compatibility/2006">
    <mc:Choice Requires="x15">
      <x15ac:absPath xmlns:x15ac="http://schemas.microsoft.com/office/spreadsheetml/2010/11/ac" url="J:\FB EB&amp;J\Fördermanagement\Unterlagen_in Entwicklung\Statistik\"/>
    </mc:Choice>
  </mc:AlternateContent>
  <xr:revisionPtr revIDLastSave="0" documentId="13_ncr:1_{B4602E32-8DA0-4E58-8D1B-D1739DE69A88}" xr6:coauthVersionLast="47" xr6:coauthVersionMax="47" xr10:uidLastSave="{00000000-0000-0000-0000-000000000000}"/>
  <bookViews>
    <workbookView xWindow="-110" yWindow="-110" windowWidth="19420" windowHeight="11620" xr2:uid="{00000000-000D-0000-FFFF-FFFF00000000}"/>
  </bookViews>
  <sheets>
    <sheet name="Statistik" sheetId="2" r:id="rId1"/>
    <sheet name="Auswertung" sheetId="3" r:id="rId2"/>
  </sheets>
  <definedNames>
    <definedName name="breakdown_cnt">#REF!</definedName>
    <definedName name="breakdown_income_sum">#REF!</definedName>
    <definedName name="breakdown_is">#REF!</definedName>
    <definedName name="breakdown_offers">#REF!</definedName>
    <definedName name="breakdown_outgoing_sum">#REF!</definedName>
    <definedName name="statistic_cnt">Statistik!$A$7:$A$21</definedName>
    <definedName name="statistic_difference">Statistik!$AR$7:$AR$20</definedName>
    <definedName name="statistic_is">Statistik!$B$7:$E$21</definedName>
    <definedName name="statistic_offer_selection">Statistik!#REF!</definedName>
    <definedName name="statistic_offers">Statistik!$A$7:$AT$20</definedName>
    <definedName name="statistic_reason">Statistik!$AT$7:$AT$20</definedName>
    <definedName name="statistic_sum_10">Statistik!$L$7:$L$20</definedName>
    <definedName name="statistic_sum_11_14">Statistik!$Q$7:$Q$20</definedName>
    <definedName name="statistic_sum_15_18">Statistik!$V$7:$V$20</definedName>
    <definedName name="statistic_sum_19_24">Statistik!$AA$7:$AA$20</definedName>
    <definedName name="statistic_sum_24">Statistik!$AF$7:$AF$20</definedName>
    <definedName name="statistic_sum_all_age">Statistik!$AL$7:$AP$20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3" l="1"/>
  <c r="C7" i="3"/>
  <c r="AO8" i="2"/>
  <c r="AO9" i="2"/>
  <c r="AO10" i="2"/>
  <c r="AO11" i="2"/>
  <c r="AO12" i="2"/>
  <c r="AO13" i="2"/>
  <c r="AP13" i="2" s="1"/>
  <c r="AR13" i="2" s="1"/>
  <c r="AO14" i="2"/>
  <c r="AO15" i="2"/>
  <c r="AO16" i="2"/>
  <c r="AO17" i="2"/>
  <c r="AO18" i="2"/>
  <c r="AO19" i="2"/>
  <c r="AO20" i="2"/>
  <c r="AO21" i="2"/>
  <c r="AO7" i="2"/>
  <c r="AN8" i="2"/>
  <c r="AN9" i="2"/>
  <c r="AN10" i="2"/>
  <c r="AP10" i="2" s="1"/>
  <c r="AR10" i="2" s="1"/>
  <c r="AN11" i="2"/>
  <c r="AP11" i="2" s="1"/>
  <c r="AR11" i="2" s="1"/>
  <c r="AN12" i="2"/>
  <c r="AP12" i="2" s="1"/>
  <c r="AR12" i="2" s="1"/>
  <c r="AN13" i="2"/>
  <c r="AN14" i="2"/>
  <c r="AN15" i="2"/>
  <c r="AN16" i="2"/>
  <c r="AN17" i="2"/>
  <c r="AN18" i="2"/>
  <c r="AN19" i="2"/>
  <c r="AN20" i="2"/>
  <c r="AN21" i="2"/>
  <c r="AN7" i="2"/>
  <c r="AM8" i="2"/>
  <c r="AI87" i="3" s="1" a="1"/>
  <c r="AI87" i="3" s="1"/>
  <c r="AM9" i="2"/>
  <c r="AI79" i="3" s="1" a="1"/>
  <c r="AI79" i="3" s="1"/>
  <c r="AM10" i="2"/>
  <c r="AM11" i="2"/>
  <c r="AM12" i="2"/>
  <c r="AM13" i="2"/>
  <c r="AM14" i="2"/>
  <c r="AM15" i="2"/>
  <c r="AM16" i="2"/>
  <c r="AM17" i="2"/>
  <c r="AM18" i="2"/>
  <c r="AM19" i="2"/>
  <c r="AM20" i="2"/>
  <c r="AP20" i="2" s="1"/>
  <c r="AR20" i="2" s="1"/>
  <c r="AM21" i="2"/>
  <c r="AP21" i="2" s="1"/>
  <c r="AR21" i="2" s="1"/>
  <c r="AM7" i="2"/>
  <c r="AL8" i="2"/>
  <c r="AL9" i="2"/>
  <c r="AL10" i="2"/>
  <c r="AL11" i="2"/>
  <c r="AL12" i="2"/>
  <c r="AL13" i="2"/>
  <c r="AL14" i="2"/>
  <c r="AL15" i="2"/>
  <c r="AL16" i="2"/>
  <c r="AH39" i="3" s="1" a="1"/>
  <c r="AH39" i="3" s="1"/>
  <c r="AL17" i="2"/>
  <c r="AP17" i="2" s="1"/>
  <c r="AR17" i="2" s="1"/>
  <c r="AL18" i="2"/>
  <c r="AH115" i="3" s="1" a="1"/>
  <c r="AH115" i="3" s="1"/>
  <c r="AL19" i="2"/>
  <c r="AL20" i="2"/>
  <c r="AL21" i="2"/>
  <c r="AL7" i="2"/>
  <c r="D1" i="3"/>
  <c r="AF131" i="3" a="1"/>
  <c r="AF131" i="3" s="1"/>
  <c r="AE131" i="3" a="1"/>
  <c r="AE131" i="3" s="1"/>
  <c r="AD131" i="3" a="1"/>
  <c r="AD131" i="3" s="1"/>
  <c r="AC131" i="3" a="1"/>
  <c r="AC131" i="3" s="1"/>
  <c r="AA131" i="3" a="1"/>
  <c r="AA131" i="3"/>
  <c r="Z131" i="3" a="1"/>
  <c r="Z131" i="3" s="1"/>
  <c r="Y131" i="3" a="1"/>
  <c r="Y131" i="3" s="1"/>
  <c r="X131" i="3" a="1"/>
  <c r="X131" i="3" s="1"/>
  <c r="V131" i="3" a="1"/>
  <c r="V131" i="3" s="1"/>
  <c r="U131" i="3" a="1"/>
  <c r="U131" i="3" s="1"/>
  <c r="T131" i="3" a="1"/>
  <c r="T131" i="3" s="1"/>
  <c r="S131" i="3" a="1"/>
  <c r="S131" i="3" s="1"/>
  <c r="Q131" i="3" a="1"/>
  <c r="Q131" i="3" s="1"/>
  <c r="P131" i="3" a="1"/>
  <c r="P131" i="3" s="1"/>
  <c r="O131" i="3" a="1"/>
  <c r="O131" i="3" s="1"/>
  <c r="N131" i="3" a="1"/>
  <c r="N131" i="3" s="1"/>
  <c r="L131" i="3" a="1"/>
  <c r="L131" i="3" s="1"/>
  <c r="K131" i="3" a="1"/>
  <c r="K131" i="3" s="1"/>
  <c r="J131" i="3" a="1"/>
  <c r="J131" i="3" s="1"/>
  <c r="I131" i="3" a="1"/>
  <c r="I131" i="3" s="1"/>
  <c r="G131" i="3" a="1"/>
  <c r="G131" i="3" s="1"/>
  <c r="F131" i="3" a="1"/>
  <c r="F131" i="3" s="1"/>
  <c r="E131" i="3" a="1"/>
  <c r="E131" i="3" s="1"/>
  <c r="D131" i="3" a="1"/>
  <c r="D131" i="3" s="1"/>
  <c r="AF127" i="3" a="1"/>
  <c r="AF127" i="3" s="1"/>
  <c r="AE127" i="3" a="1"/>
  <c r="AE127" i="3" s="1"/>
  <c r="AD127" i="3" a="1"/>
  <c r="AD127" i="3"/>
  <c r="AC127" i="3" a="1"/>
  <c r="AC127" i="3" s="1"/>
  <c r="AA127" i="3" a="1"/>
  <c r="AA127" i="3" s="1"/>
  <c r="Z127" i="3" a="1"/>
  <c r="Z127" i="3" s="1"/>
  <c r="Y127" i="3" a="1"/>
  <c r="Y127" i="3" s="1"/>
  <c r="X127" i="3" a="1"/>
  <c r="X127" i="3" s="1"/>
  <c r="V127" i="3" a="1"/>
  <c r="V127" i="3" s="1"/>
  <c r="U127" i="3" a="1"/>
  <c r="U127" i="3" s="1"/>
  <c r="T127" i="3" a="1"/>
  <c r="T127" i="3" s="1"/>
  <c r="S127" i="3" a="1"/>
  <c r="S127" i="3" s="1"/>
  <c r="Q127" i="3" a="1"/>
  <c r="Q127" i="3" s="1"/>
  <c r="P127" i="3" a="1"/>
  <c r="P127" i="3" s="1"/>
  <c r="O127" i="3" a="1"/>
  <c r="O127" i="3" s="1"/>
  <c r="N127" i="3" a="1"/>
  <c r="N127" i="3" s="1"/>
  <c r="L127" i="3" a="1"/>
  <c r="L127" i="3" s="1"/>
  <c r="K127" i="3" a="1"/>
  <c r="K127" i="3" s="1"/>
  <c r="J127" i="3" a="1"/>
  <c r="J127" i="3" s="1"/>
  <c r="I127" i="3" a="1"/>
  <c r="I127" i="3" s="1"/>
  <c r="G127" i="3" a="1"/>
  <c r="G127" i="3" s="1"/>
  <c r="F127" i="3" a="1"/>
  <c r="F127" i="3" s="1"/>
  <c r="E127" i="3" a="1"/>
  <c r="E127" i="3" s="1"/>
  <c r="D127" i="3" a="1"/>
  <c r="D127" i="3" s="1"/>
  <c r="AF123" i="3" a="1"/>
  <c r="AF123" i="3" s="1"/>
  <c r="AE123" i="3" a="1"/>
  <c r="AE123" i="3" s="1"/>
  <c r="AD123" i="3" a="1"/>
  <c r="AD123" i="3" s="1"/>
  <c r="AC123" i="3" a="1"/>
  <c r="AC123" i="3" s="1"/>
  <c r="AA123" i="3" a="1"/>
  <c r="AA123" i="3" s="1"/>
  <c r="Z123" i="3" a="1"/>
  <c r="Z123" i="3" s="1"/>
  <c r="Y123" i="3" a="1"/>
  <c r="Y123" i="3" s="1"/>
  <c r="X123" i="3" a="1"/>
  <c r="X123" i="3" s="1"/>
  <c r="V123" i="3" a="1"/>
  <c r="V123" i="3" s="1"/>
  <c r="U123" i="3" a="1"/>
  <c r="U123" i="3" s="1"/>
  <c r="T123" i="3" a="1"/>
  <c r="T123" i="3" s="1"/>
  <c r="S123" i="3" a="1"/>
  <c r="S123" i="3" s="1"/>
  <c r="Q123" i="3" a="1"/>
  <c r="Q123" i="3" s="1"/>
  <c r="P123" i="3" a="1"/>
  <c r="P123" i="3" s="1"/>
  <c r="O123" i="3" a="1"/>
  <c r="O123" i="3" s="1"/>
  <c r="N123" i="3" a="1"/>
  <c r="N123" i="3" s="1"/>
  <c r="L123" i="3" a="1"/>
  <c r="L123" i="3" s="1"/>
  <c r="K123" i="3" a="1"/>
  <c r="K123" i="3" s="1"/>
  <c r="J123" i="3" a="1"/>
  <c r="J123" i="3" s="1"/>
  <c r="I123" i="3" a="1"/>
  <c r="I123" i="3" s="1"/>
  <c r="G123" i="3" a="1"/>
  <c r="G123" i="3" s="1"/>
  <c r="F123" i="3" a="1"/>
  <c r="F123" i="3" s="1"/>
  <c r="E123" i="3" a="1"/>
  <c r="E123" i="3" s="1"/>
  <c r="D123" i="3" a="1"/>
  <c r="D123" i="3" s="1"/>
  <c r="AF119" i="3" a="1"/>
  <c r="AF119" i="3" s="1"/>
  <c r="AE119" i="3" a="1"/>
  <c r="AE119" i="3" s="1"/>
  <c r="AD119" i="3" a="1"/>
  <c r="AD119" i="3" s="1"/>
  <c r="AC119" i="3" a="1"/>
  <c r="AC119" i="3" s="1"/>
  <c r="AA119" i="3" a="1"/>
  <c r="AA119" i="3" s="1"/>
  <c r="Z119" i="3" a="1"/>
  <c r="Z119" i="3" s="1"/>
  <c r="Y119" i="3" a="1"/>
  <c r="Y119" i="3" s="1"/>
  <c r="X119" i="3" a="1"/>
  <c r="X119" i="3" s="1"/>
  <c r="V119" i="3" a="1"/>
  <c r="V119" i="3" s="1"/>
  <c r="U119" i="3" a="1"/>
  <c r="U119" i="3" s="1"/>
  <c r="T119" i="3" a="1"/>
  <c r="T119" i="3" s="1"/>
  <c r="S119" i="3" a="1"/>
  <c r="S119" i="3" s="1"/>
  <c r="Q119" i="3" a="1"/>
  <c r="Q119" i="3" s="1"/>
  <c r="P119" i="3" a="1"/>
  <c r="P119" i="3" s="1"/>
  <c r="O119" i="3" a="1"/>
  <c r="O119" i="3" s="1"/>
  <c r="N119" i="3" a="1"/>
  <c r="N119" i="3" s="1"/>
  <c r="L119" i="3" a="1"/>
  <c r="L119" i="3" s="1"/>
  <c r="K119" i="3" a="1"/>
  <c r="K119" i="3" s="1"/>
  <c r="J119" i="3" a="1"/>
  <c r="J119" i="3" s="1"/>
  <c r="I119" i="3" a="1"/>
  <c r="I119" i="3" s="1"/>
  <c r="G119" i="3" a="1"/>
  <c r="G119" i="3" s="1"/>
  <c r="F119" i="3" a="1"/>
  <c r="F119" i="3" s="1"/>
  <c r="E119" i="3" a="1"/>
  <c r="E119" i="3" s="1"/>
  <c r="D119" i="3" a="1"/>
  <c r="D119" i="3" s="1"/>
  <c r="AF115" i="3" a="1"/>
  <c r="AF115" i="3" s="1"/>
  <c r="AE115" i="3" a="1"/>
  <c r="AE115" i="3" s="1"/>
  <c r="AD115" i="3" a="1"/>
  <c r="AD115" i="3" s="1"/>
  <c r="AC115" i="3" a="1"/>
  <c r="AC115" i="3" s="1"/>
  <c r="AA115" i="3" a="1"/>
  <c r="AA115" i="3" s="1"/>
  <c r="Z115" i="3" a="1"/>
  <c r="Z115" i="3" s="1"/>
  <c r="Y115" i="3" a="1"/>
  <c r="Y115" i="3" s="1"/>
  <c r="X115" i="3" a="1"/>
  <c r="X115" i="3" s="1"/>
  <c r="V115" i="3" a="1"/>
  <c r="V115" i="3" s="1"/>
  <c r="U115" i="3" a="1"/>
  <c r="U115" i="3" s="1"/>
  <c r="T115" i="3" a="1"/>
  <c r="T115" i="3" s="1"/>
  <c r="S115" i="3" a="1"/>
  <c r="S115" i="3" s="1"/>
  <c r="Q115" i="3" a="1"/>
  <c r="Q115" i="3" s="1"/>
  <c r="P115" i="3" a="1"/>
  <c r="P115" i="3" s="1"/>
  <c r="O115" i="3" a="1"/>
  <c r="O115" i="3" s="1"/>
  <c r="N115" i="3" a="1"/>
  <c r="N115" i="3" s="1"/>
  <c r="L115" i="3" a="1"/>
  <c r="L115" i="3" s="1"/>
  <c r="K115" i="3" a="1"/>
  <c r="K115" i="3" s="1"/>
  <c r="J115" i="3" a="1"/>
  <c r="J115" i="3" s="1"/>
  <c r="I115" i="3" a="1"/>
  <c r="I115" i="3" s="1"/>
  <c r="G115" i="3" a="1"/>
  <c r="G115" i="3" s="1"/>
  <c r="F115" i="3" a="1"/>
  <c r="F115" i="3" s="1"/>
  <c r="E115" i="3" a="1"/>
  <c r="E115" i="3" s="1"/>
  <c r="D115" i="3" a="1"/>
  <c r="D115" i="3" s="1"/>
  <c r="AF111" i="3" a="1"/>
  <c r="AF111" i="3" s="1"/>
  <c r="AE111" i="3" a="1"/>
  <c r="AE111" i="3" s="1"/>
  <c r="AD111" i="3" a="1"/>
  <c r="AD111" i="3" s="1"/>
  <c r="AC111" i="3" a="1"/>
  <c r="AC111" i="3" s="1"/>
  <c r="AA111" i="3" a="1"/>
  <c r="AA111" i="3" s="1"/>
  <c r="Z111" i="3" a="1"/>
  <c r="Z111" i="3" s="1"/>
  <c r="Y111" i="3" a="1"/>
  <c r="Y111" i="3" s="1"/>
  <c r="X111" i="3" a="1"/>
  <c r="X111" i="3" s="1"/>
  <c r="V111" i="3" a="1"/>
  <c r="V111" i="3" s="1"/>
  <c r="U111" i="3" a="1"/>
  <c r="U111" i="3" s="1"/>
  <c r="T111" i="3" a="1"/>
  <c r="T111" i="3" s="1"/>
  <c r="S111" i="3" a="1"/>
  <c r="S111" i="3" s="1"/>
  <c r="Q111" i="3" a="1"/>
  <c r="Q111" i="3" s="1"/>
  <c r="P111" i="3" a="1"/>
  <c r="P111" i="3" s="1"/>
  <c r="O111" i="3" a="1"/>
  <c r="O111" i="3" s="1"/>
  <c r="N111" i="3" a="1"/>
  <c r="N111" i="3" s="1"/>
  <c r="L111" i="3" a="1"/>
  <c r="L111" i="3" s="1"/>
  <c r="K111" i="3" a="1"/>
  <c r="K111" i="3" s="1"/>
  <c r="J111" i="3" a="1"/>
  <c r="J111" i="3" s="1"/>
  <c r="I111" i="3" a="1"/>
  <c r="I111" i="3" s="1"/>
  <c r="G111" i="3" a="1"/>
  <c r="G111" i="3" s="1"/>
  <c r="F111" i="3" a="1"/>
  <c r="F111" i="3" s="1"/>
  <c r="E111" i="3" a="1"/>
  <c r="E111" i="3" s="1"/>
  <c r="D111" i="3" a="1"/>
  <c r="D111" i="3" s="1"/>
  <c r="AF107" i="3" a="1"/>
  <c r="AF107" i="3" s="1"/>
  <c r="AE107" i="3" a="1"/>
  <c r="AE107" i="3" s="1"/>
  <c r="AD107" i="3" a="1"/>
  <c r="AD107" i="3" s="1"/>
  <c r="AC107" i="3" a="1"/>
  <c r="AC107" i="3" s="1"/>
  <c r="AA107" i="3" a="1"/>
  <c r="AA107" i="3" s="1"/>
  <c r="Z107" i="3" a="1"/>
  <c r="Z107" i="3" s="1"/>
  <c r="Y107" i="3" a="1"/>
  <c r="Y107" i="3" s="1"/>
  <c r="X107" i="3" a="1"/>
  <c r="X107" i="3" s="1"/>
  <c r="V107" i="3" a="1"/>
  <c r="V107" i="3" s="1"/>
  <c r="U107" i="3" a="1"/>
  <c r="U107" i="3" s="1"/>
  <c r="T107" i="3" a="1"/>
  <c r="T107" i="3" s="1"/>
  <c r="S107" i="3" a="1"/>
  <c r="S107" i="3" s="1"/>
  <c r="Q107" i="3" a="1"/>
  <c r="Q107" i="3" s="1"/>
  <c r="P107" i="3" a="1"/>
  <c r="P107" i="3" s="1"/>
  <c r="O107" i="3" a="1"/>
  <c r="O107" i="3" s="1"/>
  <c r="N107" i="3" a="1"/>
  <c r="N107" i="3" s="1"/>
  <c r="L107" i="3" a="1"/>
  <c r="L107" i="3" s="1"/>
  <c r="K107" i="3" a="1"/>
  <c r="K107" i="3" s="1"/>
  <c r="J107" i="3" a="1"/>
  <c r="J107" i="3" s="1"/>
  <c r="I107" i="3" a="1"/>
  <c r="I107" i="3" s="1"/>
  <c r="G107" i="3" a="1"/>
  <c r="G107" i="3" s="1"/>
  <c r="F107" i="3" a="1"/>
  <c r="F107" i="3" s="1"/>
  <c r="E107" i="3" a="1"/>
  <c r="E107" i="3" s="1"/>
  <c r="D107" i="3" a="1"/>
  <c r="D107" i="3" s="1"/>
  <c r="AF103" i="3" a="1"/>
  <c r="AF103" i="3" s="1"/>
  <c r="AE103" i="3" a="1"/>
  <c r="AE103" i="3" s="1"/>
  <c r="AD103" i="3" a="1"/>
  <c r="AD103" i="3" s="1"/>
  <c r="AC103" i="3" a="1"/>
  <c r="AC103" i="3" s="1"/>
  <c r="AA103" i="3" a="1"/>
  <c r="AA103" i="3" s="1"/>
  <c r="Z103" i="3" a="1"/>
  <c r="Z103" i="3" s="1"/>
  <c r="Y103" i="3" a="1"/>
  <c r="Y103" i="3" s="1"/>
  <c r="X103" i="3" a="1"/>
  <c r="X103" i="3" s="1"/>
  <c r="V103" i="3" a="1"/>
  <c r="V103" i="3" s="1"/>
  <c r="U103" i="3" a="1"/>
  <c r="U103" i="3" s="1"/>
  <c r="T103" i="3" a="1"/>
  <c r="T103" i="3" s="1"/>
  <c r="S103" i="3" a="1"/>
  <c r="S103" i="3" s="1"/>
  <c r="Q103" i="3" a="1"/>
  <c r="Q103" i="3" s="1"/>
  <c r="P103" i="3" a="1"/>
  <c r="P103" i="3" s="1"/>
  <c r="O103" i="3" a="1"/>
  <c r="O103" i="3" s="1"/>
  <c r="N103" i="3" a="1"/>
  <c r="N103" i="3" s="1"/>
  <c r="L103" i="3" a="1"/>
  <c r="L103" i="3" s="1"/>
  <c r="K103" i="3" a="1"/>
  <c r="K103" i="3" s="1"/>
  <c r="J103" i="3" a="1"/>
  <c r="J103" i="3" s="1"/>
  <c r="I103" i="3" a="1"/>
  <c r="I103" i="3" s="1"/>
  <c r="G103" i="3" a="1"/>
  <c r="G103" i="3" s="1"/>
  <c r="F103" i="3" a="1"/>
  <c r="F103" i="3" s="1"/>
  <c r="E103" i="3" a="1"/>
  <c r="E103" i="3" s="1"/>
  <c r="D103" i="3" a="1"/>
  <c r="D103" i="3" s="1"/>
  <c r="AF99" i="3" a="1"/>
  <c r="AF99" i="3" s="1"/>
  <c r="AE99" i="3" a="1"/>
  <c r="AE99" i="3" s="1"/>
  <c r="AD99" i="3" a="1"/>
  <c r="AD99" i="3" s="1"/>
  <c r="AC99" i="3" a="1"/>
  <c r="AC99" i="3" s="1"/>
  <c r="AA99" i="3" a="1"/>
  <c r="AA99" i="3" s="1"/>
  <c r="Z99" i="3" a="1"/>
  <c r="Z99" i="3" s="1"/>
  <c r="Y99" i="3" a="1"/>
  <c r="Y99" i="3" s="1"/>
  <c r="X99" i="3" a="1"/>
  <c r="X99" i="3" s="1"/>
  <c r="V99" i="3" a="1"/>
  <c r="V99" i="3" s="1"/>
  <c r="U99" i="3" a="1"/>
  <c r="U99" i="3" s="1"/>
  <c r="T99" i="3" a="1"/>
  <c r="T99" i="3" s="1"/>
  <c r="S99" i="3" a="1"/>
  <c r="S99" i="3" s="1"/>
  <c r="Q99" i="3" a="1"/>
  <c r="Q99" i="3" s="1"/>
  <c r="P99" i="3" a="1"/>
  <c r="P99" i="3" s="1"/>
  <c r="O99" i="3" a="1"/>
  <c r="O99" i="3" s="1"/>
  <c r="N99" i="3" a="1"/>
  <c r="N99" i="3" s="1"/>
  <c r="L99" i="3" a="1"/>
  <c r="L99" i="3" s="1"/>
  <c r="K99" i="3" a="1"/>
  <c r="K99" i="3" s="1"/>
  <c r="J99" i="3" a="1"/>
  <c r="J99" i="3" s="1"/>
  <c r="I99" i="3" a="1"/>
  <c r="I99" i="3" s="1"/>
  <c r="G99" i="3" a="1"/>
  <c r="G99" i="3" s="1"/>
  <c r="F99" i="3" a="1"/>
  <c r="F99" i="3" s="1"/>
  <c r="E99" i="3" a="1"/>
  <c r="E99" i="3"/>
  <c r="D99" i="3" a="1"/>
  <c r="D99" i="3" s="1"/>
  <c r="AF95" i="3" a="1"/>
  <c r="AF95" i="3" s="1"/>
  <c r="AE95" i="3" a="1"/>
  <c r="AE95" i="3" s="1"/>
  <c r="AD95" i="3" a="1"/>
  <c r="AD95" i="3" s="1"/>
  <c r="AC95" i="3" a="1"/>
  <c r="AC95" i="3" s="1"/>
  <c r="AA95" i="3" a="1"/>
  <c r="AA95" i="3" s="1"/>
  <c r="Z95" i="3" a="1"/>
  <c r="Z95" i="3" s="1"/>
  <c r="Y95" i="3" a="1"/>
  <c r="Y95" i="3" s="1"/>
  <c r="X95" i="3" a="1"/>
  <c r="X95" i="3" s="1"/>
  <c r="V95" i="3" a="1"/>
  <c r="V95" i="3" s="1"/>
  <c r="U95" i="3" a="1"/>
  <c r="U95" i="3" s="1"/>
  <c r="T95" i="3" a="1"/>
  <c r="T95" i="3"/>
  <c r="S95" i="3" a="1"/>
  <c r="S95" i="3" s="1"/>
  <c r="Q95" i="3" a="1"/>
  <c r="Q95" i="3" s="1"/>
  <c r="P95" i="3" a="1"/>
  <c r="P95" i="3" s="1"/>
  <c r="O95" i="3" a="1"/>
  <c r="O95" i="3" s="1"/>
  <c r="N95" i="3" a="1"/>
  <c r="N95" i="3" s="1"/>
  <c r="L95" i="3" a="1"/>
  <c r="L95" i="3" s="1"/>
  <c r="K95" i="3" a="1"/>
  <c r="K95" i="3" s="1"/>
  <c r="J95" i="3" a="1"/>
  <c r="J95" i="3" s="1"/>
  <c r="I95" i="3" a="1"/>
  <c r="I95" i="3" s="1"/>
  <c r="G95" i="3" a="1"/>
  <c r="G95" i="3" s="1"/>
  <c r="F95" i="3" a="1"/>
  <c r="F95" i="3" s="1"/>
  <c r="E95" i="3" a="1"/>
  <c r="E95" i="3" s="1"/>
  <c r="D95" i="3" a="1"/>
  <c r="D95" i="3" s="1"/>
  <c r="AF91" i="3" a="1"/>
  <c r="AF91" i="3" s="1"/>
  <c r="AE91" i="3" a="1"/>
  <c r="AE91" i="3" s="1"/>
  <c r="AD91" i="3" a="1"/>
  <c r="AD91" i="3" s="1"/>
  <c r="AC91" i="3" a="1"/>
  <c r="AC91" i="3" s="1"/>
  <c r="AA91" i="3" a="1"/>
  <c r="AA91" i="3" s="1"/>
  <c r="Z91" i="3" a="1"/>
  <c r="Z91" i="3" s="1"/>
  <c r="Y91" i="3" a="1"/>
  <c r="Y91" i="3" s="1"/>
  <c r="X91" i="3" a="1"/>
  <c r="X91" i="3" s="1"/>
  <c r="V91" i="3" a="1"/>
  <c r="V91" i="3" s="1"/>
  <c r="U91" i="3" a="1"/>
  <c r="U91" i="3" s="1"/>
  <c r="T91" i="3" a="1"/>
  <c r="T91" i="3" s="1"/>
  <c r="S91" i="3" a="1"/>
  <c r="S91" i="3" s="1"/>
  <c r="Q91" i="3" a="1"/>
  <c r="Q91" i="3" s="1"/>
  <c r="P91" i="3" a="1"/>
  <c r="P91" i="3" s="1"/>
  <c r="O91" i="3" a="1"/>
  <c r="O91" i="3" s="1"/>
  <c r="N91" i="3" a="1"/>
  <c r="N91" i="3" s="1"/>
  <c r="L91" i="3" a="1"/>
  <c r="L91" i="3" s="1"/>
  <c r="K91" i="3" a="1"/>
  <c r="K91" i="3" s="1"/>
  <c r="J91" i="3" a="1"/>
  <c r="J91" i="3"/>
  <c r="I91" i="3" a="1"/>
  <c r="I91" i="3" s="1"/>
  <c r="G91" i="3" a="1"/>
  <c r="G91" i="3" s="1"/>
  <c r="F91" i="3" a="1"/>
  <c r="F91" i="3" s="1"/>
  <c r="E91" i="3" a="1"/>
  <c r="E91" i="3" s="1"/>
  <c r="D91" i="3" a="1"/>
  <c r="D91" i="3" s="1"/>
  <c r="AF87" i="3" a="1"/>
  <c r="AF87" i="3" s="1"/>
  <c r="AE87" i="3" a="1"/>
  <c r="AE87" i="3" s="1"/>
  <c r="AD87" i="3" a="1"/>
  <c r="AD87" i="3" s="1"/>
  <c r="AC87" i="3" a="1"/>
  <c r="AC87" i="3" s="1"/>
  <c r="AA87" i="3" a="1"/>
  <c r="AA87" i="3" s="1"/>
  <c r="Z87" i="3" a="1"/>
  <c r="Z87" i="3"/>
  <c r="Y87" i="3" a="1"/>
  <c r="Y87" i="3" s="1"/>
  <c r="X87" i="3" a="1"/>
  <c r="X87" i="3" s="1"/>
  <c r="V87" i="3" a="1"/>
  <c r="V87" i="3" s="1"/>
  <c r="U87" i="3" a="1"/>
  <c r="U87" i="3" s="1"/>
  <c r="T87" i="3" a="1"/>
  <c r="T87" i="3" s="1"/>
  <c r="S87" i="3" a="1"/>
  <c r="S87" i="3" s="1"/>
  <c r="Q87" i="3" a="1"/>
  <c r="Q87" i="3" s="1"/>
  <c r="P87" i="3" a="1"/>
  <c r="P87" i="3" s="1"/>
  <c r="O87" i="3" a="1"/>
  <c r="O87" i="3" s="1"/>
  <c r="N87" i="3" a="1"/>
  <c r="N87" i="3" s="1"/>
  <c r="L87" i="3" a="1"/>
  <c r="L87" i="3" s="1"/>
  <c r="K87" i="3" a="1"/>
  <c r="K87" i="3" s="1"/>
  <c r="J87" i="3" a="1"/>
  <c r="J87" i="3" s="1"/>
  <c r="I87" i="3" a="1"/>
  <c r="I87" i="3" s="1"/>
  <c r="G87" i="3" a="1"/>
  <c r="G87" i="3" s="1"/>
  <c r="F87" i="3" a="1"/>
  <c r="F87" i="3" s="1"/>
  <c r="E87" i="3" a="1"/>
  <c r="E87" i="3" s="1"/>
  <c r="D87" i="3" a="1"/>
  <c r="D87" i="3" s="1"/>
  <c r="AF83" i="3" a="1"/>
  <c r="AF83" i="3" s="1"/>
  <c r="AE83" i="3" a="1"/>
  <c r="AE83" i="3" s="1"/>
  <c r="AD83" i="3" a="1"/>
  <c r="AD83" i="3" s="1"/>
  <c r="AC83" i="3" a="1"/>
  <c r="AC83" i="3" s="1"/>
  <c r="AA83" i="3" a="1"/>
  <c r="AA83" i="3" s="1"/>
  <c r="Z83" i="3" a="1"/>
  <c r="Z83" i="3"/>
  <c r="Y83" i="3" a="1"/>
  <c r="Y83" i="3" s="1"/>
  <c r="X83" i="3" a="1"/>
  <c r="X83" i="3" s="1"/>
  <c r="V83" i="3" a="1"/>
  <c r="V83" i="3" s="1"/>
  <c r="U83" i="3" a="1"/>
  <c r="U83" i="3" s="1"/>
  <c r="T83" i="3" a="1"/>
  <c r="T83" i="3" s="1"/>
  <c r="S83" i="3" a="1"/>
  <c r="S83" i="3" s="1"/>
  <c r="Q83" i="3" a="1"/>
  <c r="Q83" i="3" s="1"/>
  <c r="P83" i="3" a="1"/>
  <c r="P83" i="3" s="1"/>
  <c r="O83" i="3" a="1"/>
  <c r="O83" i="3" s="1"/>
  <c r="N83" i="3" a="1"/>
  <c r="N83" i="3" s="1"/>
  <c r="L83" i="3" a="1"/>
  <c r="L83" i="3" s="1"/>
  <c r="K83" i="3" a="1"/>
  <c r="K83" i="3" s="1"/>
  <c r="J83" i="3" a="1"/>
  <c r="J83" i="3" s="1"/>
  <c r="I83" i="3" a="1"/>
  <c r="I83" i="3" s="1"/>
  <c r="G83" i="3" a="1"/>
  <c r="G83" i="3" s="1"/>
  <c r="F83" i="3" a="1"/>
  <c r="F83" i="3" s="1"/>
  <c r="E83" i="3" a="1"/>
  <c r="E83" i="3" s="1"/>
  <c r="D83" i="3" a="1"/>
  <c r="D83" i="3" s="1"/>
  <c r="AF79" i="3" a="1"/>
  <c r="AF79" i="3" s="1"/>
  <c r="AE79" i="3" a="1"/>
  <c r="AE79" i="3" s="1"/>
  <c r="AD79" i="3" a="1"/>
  <c r="AD79" i="3" s="1"/>
  <c r="AC79" i="3" a="1"/>
  <c r="AC79" i="3" s="1"/>
  <c r="AA79" i="3" a="1"/>
  <c r="AA79" i="3" s="1"/>
  <c r="Z79" i="3" a="1"/>
  <c r="Z79" i="3" s="1"/>
  <c r="Y79" i="3" a="1"/>
  <c r="Y79" i="3" s="1"/>
  <c r="X79" i="3" a="1"/>
  <c r="X79" i="3" s="1"/>
  <c r="V79" i="3" a="1"/>
  <c r="V79" i="3" s="1"/>
  <c r="U79" i="3" a="1"/>
  <c r="U79" i="3" s="1"/>
  <c r="T79" i="3" a="1"/>
  <c r="T79" i="3" s="1"/>
  <c r="S79" i="3" a="1"/>
  <c r="S79" i="3" s="1"/>
  <c r="Q79" i="3" a="1"/>
  <c r="Q79" i="3" s="1"/>
  <c r="P79" i="3" a="1"/>
  <c r="P79" i="3"/>
  <c r="O79" i="3" a="1"/>
  <c r="O79" i="3" s="1"/>
  <c r="N79" i="3" a="1"/>
  <c r="N79" i="3" s="1"/>
  <c r="L79" i="3" a="1"/>
  <c r="L79" i="3" s="1"/>
  <c r="K79" i="3" a="1"/>
  <c r="K79" i="3" s="1"/>
  <c r="J79" i="3" a="1"/>
  <c r="J79" i="3" s="1"/>
  <c r="I79" i="3" a="1"/>
  <c r="I79" i="3" s="1"/>
  <c r="G79" i="3" a="1"/>
  <c r="G79" i="3" s="1"/>
  <c r="F79" i="3" a="1"/>
  <c r="F79" i="3" s="1"/>
  <c r="E79" i="3" a="1"/>
  <c r="E79" i="3" s="1"/>
  <c r="D79" i="3" a="1"/>
  <c r="D79" i="3" s="1"/>
  <c r="AF75" i="3" a="1"/>
  <c r="AF75" i="3" s="1"/>
  <c r="AE75" i="3" a="1"/>
  <c r="AE75" i="3" s="1"/>
  <c r="AD75" i="3" a="1"/>
  <c r="AD75" i="3" s="1"/>
  <c r="AC75" i="3" a="1"/>
  <c r="AC75" i="3" s="1"/>
  <c r="AA75" i="3" a="1"/>
  <c r="AA75" i="3" s="1"/>
  <c r="Z75" i="3" a="1"/>
  <c r="Z75" i="3" s="1"/>
  <c r="Y75" i="3" a="1"/>
  <c r="Y75" i="3" s="1"/>
  <c r="X75" i="3" a="1"/>
  <c r="X75" i="3" s="1"/>
  <c r="V75" i="3" a="1"/>
  <c r="V75" i="3" s="1"/>
  <c r="U75" i="3" a="1"/>
  <c r="U75" i="3" s="1"/>
  <c r="T75" i="3" a="1"/>
  <c r="T75" i="3" s="1"/>
  <c r="S75" i="3" a="1"/>
  <c r="S75" i="3" s="1"/>
  <c r="Q75" i="3" a="1"/>
  <c r="Q75" i="3" s="1"/>
  <c r="P75" i="3" a="1"/>
  <c r="P75" i="3" s="1"/>
  <c r="O75" i="3" a="1"/>
  <c r="O75" i="3" s="1"/>
  <c r="N75" i="3" a="1"/>
  <c r="N75" i="3" s="1"/>
  <c r="L75" i="3" a="1"/>
  <c r="L75" i="3" s="1"/>
  <c r="K75" i="3" a="1"/>
  <c r="K75" i="3" s="1"/>
  <c r="J75" i="3" a="1"/>
  <c r="J75" i="3" s="1"/>
  <c r="I75" i="3" a="1"/>
  <c r="I75" i="3" s="1"/>
  <c r="G75" i="3" a="1"/>
  <c r="G75" i="3" s="1"/>
  <c r="F75" i="3" a="1"/>
  <c r="F75" i="3" s="1"/>
  <c r="E75" i="3" a="1"/>
  <c r="E75" i="3" s="1"/>
  <c r="D75" i="3" a="1"/>
  <c r="D75" i="3" s="1"/>
  <c r="AF71" i="3" a="1"/>
  <c r="AF71" i="3" s="1"/>
  <c r="AE71" i="3" a="1"/>
  <c r="AE71" i="3" s="1"/>
  <c r="AD71" i="3" a="1"/>
  <c r="AD71" i="3" s="1"/>
  <c r="AC71" i="3" a="1"/>
  <c r="AC71" i="3" s="1"/>
  <c r="AA71" i="3" a="1"/>
  <c r="AA71" i="3" s="1"/>
  <c r="Z71" i="3" a="1"/>
  <c r="Z71" i="3" s="1"/>
  <c r="Y71" i="3" a="1"/>
  <c r="Y71" i="3" s="1"/>
  <c r="X71" i="3" a="1"/>
  <c r="X71" i="3" s="1"/>
  <c r="V71" i="3" a="1"/>
  <c r="V71" i="3" s="1"/>
  <c r="U71" i="3" a="1"/>
  <c r="U71" i="3" s="1"/>
  <c r="T71" i="3" a="1"/>
  <c r="T71" i="3" s="1"/>
  <c r="S71" i="3" a="1"/>
  <c r="S71" i="3" s="1"/>
  <c r="Q71" i="3" a="1"/>
  <c r="Q71" i="3" s="1"/>
  <c r="P71" i="3" a="1"/>
  <c r="P71" i="3" s="1"/>
  <c r="O71" i="3" a="1"/>
  <c r="O71" i="3" s="1"/>
  <c r="N71" i="3" a="1"/>
  <c r="N71" i="3" s="1"/>
  <c r="L71" i="3" a="1"/>
  <c r="L71" i="3" s="1"/>
  <c r="K71" i="3" a="1"/>
  <c r="K71" i="3" s="1"/>
  <c r="J71" i="3" a="1"/>
  <c r="J71" i="3" s="1"/>
  <c r="I71" i="3" a="1"/>
  <c r="I71" i="3" s="1"/>
  <c r="G71" i="3" a="1"/>
  <c r="G71" i="3" s="1"/>
  <c r="F71" i="3" a="1"/>
  <c r="F71" i="3" s="1"/>
  <c r="E71" i="3" a="1"/>
  <c r="E71" i="3" s="1"/>
  <c r="D71" i="3" a="1"/>
  <c r="D71" i="3" s="1"/>
  <c r="AF67" i="3" a="1"/>
  <c r="AF67" i="3" s="1"/>
  <c r="AE67" i="3" a="1"/>
  <c r="AE67" i="3" s="1"/>
  <c r="AD67" i="3" a="1"/>
  <c r="AD67" i="3" s="1"/>
  <c r="AC67" i="3" a="1"/>
  <c r="AC67" i="3" s="1"/>
  <c r="AA67" i="3" a="1"/>
  <c r="AA67" i="3" s="1"/>
  <c r="Z67" i="3" a="1"/>
  <c r="Z67" i="3" s="1"/>
  <c r="Y67" i="3" a="1"/>
  <c r="Y67" i="3" s="1"/>
  <c r="X67" i="3" a="1"/>
  <c r="X67" i="3" s="1"/>
  <c r="V67" i="3" a="1"/>
  <c r="V67" i="3" s="1"/>
  <c r="U67" i="3" a="1"/>
  <c r="U67" i="3" s="1"/>
  <c r="T67" i="3" a="1"/>
  <c r="T67" i="3" s="1"/>
  <c r="S67" i="3" a="1"/>
  <c r="S67" i="3" s="1"/>
  <c r="Q67" i="3" a="1"/>
  <c r="Q67" i="3" s="1"/>
  <c r="P67" i="3" a="1"/>
  <c r="P67" i="3" s="1"/>
  <c r="O67" i="3" a="1"/>
  <c r="O67" i="3" s="1"/>
  <c r="N67" i="3" a="1"/>
  <c r="N67" i="3" s="1"/>
  <c r="L67" i="3" a="1"/>
  <c r="L67" i="3" s="1"/>
  <c r="K67" i="3" a="1"/>
  <c r="K67" i="3" s="1"/>
  <c r="J67" i="3" a="1"/>
  <c r="J67" i="3" s="1"/>
  <c r="I67" i="3" a="1"/>
  <c r="I67" i="3" s="1"/>
  <c r="G67" i="3" a="1"/>
  <c r="G67" i="3" s="1"/>
  <c r="F67" i="3" a="1"/>
  <c r="F67" i="3" s="1"/>
  <c r="E67" i="3" a="1"/>
  <c r="E67" i="3" s="1"/>
  <c r="D67" i="3" a="1"/>
  <c r="D67" i="3" s="1"/>
  <c r="AF63" i="3" a="1"/>
  <c r="AF63" i="3" s="1"/>
  <c r="AE63" i="3" a="1"/>
  <c r="AE63" i="3" s="1"/>
  <c r="AD63" i="3" a="1"/>
  <c r="AD63" i="3" s="1"/>
  <c r="AC63" i="3" a="1"/>
  <c r="AC63" i="3" s="1"/>
  <c r="AA63" i="3" a="1"/>
  <c r="AA63" i="3" s="1"/>
  <c r="Z63" i="3" a="1"/>
  <c r="Z63" i="3" s="1"/>
  <c r="Y63" i="3" a="1"/>
  <c r="Y63" i="3" s="1"/>
  <c r="X63" i="3" a="1"/>
  <c r="X63" i="3" s="1"/>
  <c r="V63" i="3" a="1"/>
  <c r="V63" i="3" s="1"/>
  <c r="U63" i="3" a="1"/>
  <c r="U63" i="3" s="1"/>
  <c r="T63" i="3" a="1"/>
  <c r="T63" i="3" s="1"/>
  <c r="S63" i="3" a="1"/>
  <c r="S63" i="3" s="1"/>
  <c r="Q63" i="3" a="1"/>
  <c r="Q63" i="3" s="1"/>
  <c r="P63" i="3" a="1"/>
  <c r="P63" i="3" s="1"/>
  <c r="O63" i="3" a="1"/>
  <c r="O63" i="3" s="1"/>
  <c r="N63" i="3" a="1"/>
  <c r="N63" i="3" s="1"/>
  <c r="L63" i="3" a="1"/>
  <c r="L63" i="3" s="1"/>
  <c r="K63" i="3" a="1"/>
  <c r="K63" i="3" s="1"/>
  <c r="J63" i="3" a="1"/>
  <c r="J63" i="3" s="1"/>
  <c r="I63" i="3" a="1"/>
  <c r="I63" i="3" s="1"/>
  <c r="G63" i="3" a="1"/>
  <c r="G63" i="3" s="1"/>
  <c r="F63" i="3" a="1"/>
  <c r="F63" i="3" s="1"/>
  <c r="E63" i="3" a="1"/>
  <c r="E63" i="3" s="1"/>
  <c r="D63" i="3" a="1"/>
  <c r="D63" i="3" s="1"/>
  <c r="AF59" i="3" a="1"/>
  <c r="AF59" i="3" s="1"/>
  <c r="AE59" i="3" a="1"/>
  <c r="AE59" i="3" s="1"/>
  <c r="AD59" i="3" a="1"/>
  <c r="AD59" i="3" s="1"/>
  <c r="AC59" i="3" a="1"/>
  <c r="AC59" i="3" s="1"/>
  <c r="AA59" i="3" a="1"/>
  <c r="AA59" i="3" s="1"/>
  <c r="Z59" i="3" a="1"/>
  <c r="Z59" i="3" s="1"/>
  <c r="Y59" i="3" a="1"/>
  <c r="Y59" i="3" s="1"/>
  <c r="X59" i="3" a="1"/>
  <c r="X59" i="3" s="1"/>
  <c r="V59" i="3" a="1"/>
  <c r="V59" i="3" s="1"/>
  <c r="U59" i="3" a="1"/>
  <c r="U59" i="3" s="1"/>
  <c r="T59" i="3" a="1"/>
  <c r="T59" i="3" s="1"/>
  <c r="S59" i="3" a="1"/>
  <c r="S59" i="3" s="1"/>
  <c r="Q59" i="3" a="1"/>
  <c r="Q59" i="3" s="1"/>
  <c r="P59" i="3" a="1"/>
  <c r="P59" i="3" s="1"/>
  <c r="O59" i="3" a="1"/>
  <c r="O59" i="3" s="1"/>
  <c r="N59" i="3" a="1"/>
  <c r="N59" i="3" s="1"/>
  <c r="L59" i="3" a="1"/>
  <c r="L59" i="3" s="1"/>
  <c r="K59" i="3" a="1"/>
  <c r="K59" i="3" s="1"/>
  <c r="J59" i="3" a="1"/>
  <c r="J59" i="3" s="1"/>
  <c r="I59" i="3" a="1"/>
  <c r="I59" i="3" s="1"/>
  <c r="G59" i="3" a="1"/>
  <c r="G59" i="3" s="1"/>
  <c r="F59" i="3" a="1"/>
  <c r="F59" i="3" s="1"/>
  <c r="E59" i="3" a="1"/>
  <c r="E59" i="3" s="1"/>
  <c r="D59" i="3" a="1"/>
  <c r="D59" i="3" s="1"/>
  <c r="AF55" i="3" a="1"/>
  <c r="AF55" i="3" s="1"/>
  <c r="AE55" i="3" a="1"/>
  <c r="AE55" i="3" s="1"/>
  <c r="AD55" i="3" a="1"/>
  <c r="AD55" i="3" s="1"/>
  <c r="AC55" i="3" a="1"/>
  <c r="AC55" i="3" s="1"/>
  <c r="AA55" i="3" a="1"/>
  <c r="AA55" i="3" s="1"/>
  <c r="Z55" i="3" a="1"/>
  <c r="Z55" i="3" s="1"/>
  <c r="Y55" i="3" a="1"/>
  <c r="Y55" i="3" s="1"/>
  <c r="X55" i="3" a="1"/>
  <c r="X55" i="3" s="1"/>
  <c r="V55" i="3" a="1"/>
  <c r="V55" i="3" s="1"/>
  <c r="U55" i="3" a="1"/>
  <c r="U55" i="3" s="1"/>
  <c r="T55" i="3" a="1"/>
  <c r="T55" i="3" s="1"/>
  <c r="S55" i="3" a="1"/>
  <c r="S55" i="3" s="1"/>
  <c r="Q55" i="3" a="1"/>
  <c r="Q55" i="3" s="1"/>
  <c r="P55" i="3" a="1"/>
  <c r="P55" i="3" s="1"/>
  <c r="O55" i="3" a="1"/>
  <c r="O55" i="3" s="1"/>
  <c r="N55" i="3" a="1"/>
  <c r="N55" i="3" s="1"/>
  <c r="L55" i="3" a="1"/>
  <c r="L55" i="3" s="1"/>
  <c r="K55" i="3" a="1"/>
  <c r="K55" i="3" s="1"/>
  <c r="J55" i="3" a="1"/>
  <c r="J55" i="3" s="1"/>
  <c r="I55" i="3" a="1"/>
  <c r="I55" i="3" s="1"/>
  <c r="G55" i="3" a="1"/>
  <c r="G55" i="3" s="1"/>
  <c r="F55" i="3" a="1"/>
  <c r="F55" i="3" s="1"/>
  <c r="E55" i="3" a="1"/>
  <c r="E55" i="3" s="1"/>
  <c r="D55" i="3" a="1"/>
  <c r="D55" i="3" s="1"/>
  <c r="AF51" i="3" a="1"/>
  <c r="AF51" i="3" s="1"/>
  <c r="AE51" i="3" a="1"/>
  <c r="AE51" i="3" s="1"/>
  <c r="AD51" i="3" a="1"/>
  <c r="AD51" i="3" s="1"/>
  <c r="AC51" i="3" a="1"/>
  <c r="AC51" i="3" s="1"/>
  <c r="AA51" i="3" a="1"/>
  <c r="AA51" i="3" s="1"/>
  <c r="Z51" i="3" a="1"/>
  <c r="Z51" i="3" s="1"/>
  <c r="Y51" i="3" a="1"/>
  <c r="Y51" i="3" s="1"/>
  <c r="X51" i="3" a="1"/>
  <c r="X51" i="3" s="1"/>
  <c r="V51" i="3" a="1"/>
  <c r="V51" i="3" s="1"/>
  <c r="U51" i="3" a="1"/>
  <c r="U51" i="3" s="1"/>
  <c r="T51" i="3" a="1"/>
  <c r="T51" i="3" s="1"/>
  <c r="S51" i="3" a="1"/>
  <c r="S51" i="3" s="1"/>
  <c r="Q51" i="3" a="1"/>
  <c r="Q51" i="3" s="1"/>
  <c r="P51" i="3" a="1"/>
  <c r="P51" i="3" s="1"/>
  <c r="O51" i="3" a="1"/>
  <c r="O51" i="3" s="1"/>
  <c r="N51" i="3" a="1"/>
  <c r="N51" i="3" s="1"/>
  <c r="L51" i="3" a="1"/>
  <c r="L51" i="3" s="1"/>
  <c r="K51" i="3" a="1"/>
  <c r="K51" i="3" s="1"/>
  <c r="J51" i="3" a="1"/>
  <c r="J51" i="3" s="1"/>
  <c r="I51" i="3" a="1"/>
  <c r="I51" i="3" s="1"/>
  <c r="G51" i="3" a="1"/>
  <c r="G51" i="3" s="1"/>
  <c r="F51" i="3" a="1"/>
  <c r="F51" i="3" s="1"/>
  <c r="E51" i="3" a="1"/>
  <c r="E51" i="3" s="1"/>
  <c r="D51" i="3" a="1"/>
  <c r="D51" i="3" s="1"/>
  <c r="AF47" i="3" a="1"/>
  <c r="AF47" i="3" s="1"/>
  <c r="AE47" i="3" a="1"/>
  <c r="AE47" i="3" s="1"/>
  <c r="AD47" i="3" a="1"/>
  <c r="AD47" i="3" s="1"/>
  <c r="AC47" i="3" a="1"/>
  <c r="AC47" i="3" s="1"/>
  <c r="AA47" i="3" a="1"/>
  <c r="AA47" i="3" s="1"/>
  <c r="Z47" i="3" a="1"/>
  <c r="Z47" i="3" s="1"/>
  <c r="Y47" i="3" a="1"/>
  <c r="Y47" i="3" s="1"/>
  <c r="X47" i="3" a="1"/>
  <c r="X47" i="3" s="1"/>
  <c r="V47" i="3" a="1"/>
  <c r="V47" i="3" s="1"/>
  <c r="U47" i="3" a="1"/>
  <c r="U47" i="3" s="1"/>
  <c r="T47" i="3" a="1"/>
  <c r="T47" i="3" s="1"/>
  <c r="S47" i="3" a="1"/>
  <c r="S47" i="3" s="1"/>
  <c r="Q47" i="3" a="1"/>
  <c r="Q47" i="3" s="1"/>
  <c r="P47" i="3" a="1"/>
  <c r="P47" i="3" s="1"/>
  <c r="O47" i="3" a="1"/>
  <c r="O47" i="3" s="1"/>
  <c r="N47" i="3" a="1"/>
  <c r="N47" i="3" s="1"/>
  <c r="L47" i="3" a="1"/>
  <c r="L47" i="3" s="1"/>
  <c r="K47" i="3" a="1"/>
  <c r="K47" i="3" s="1"/>
  <c r="J47" i="3" a="1"/>
  <c r="J47" i="3" s="1"/>
  <c r="I47" i="3" a="1"/>
  <c r="I47" i="3" s="1"/>
  <c r="G47" i="3" a="1"/>
  <c r="G47" i="3" s="1"/>
  <c r="F47" i="3" a="1"/>
  <c r="F47" i="3" s="1"/>
  <c r="E47" i="3" a="1"/>
  <c r="E47" i="3" s="1"/>
  <c r="D47" i="3" a="1"/>
  <c r="D47" i="3" s="1"/>
  <c r="AF43" i="3" a="1"/>
  <c r="AF43" i="3" s="1"/>
  <c r="AE43" i="3" a="1"/>
  <c r="AE43" i="3" s="1"/>
  <c r="AD43" i="3" a="1"/>
  <c r="AD43" i="3" s="1"/>
  <c r="AC43" i="3" a="1"/>
  <c r="AC43" i="3" s="1"/>
  <c r="AA43" i="3" a="1"/>
  <c r="AA43" i="3" s="1"/>
  <c r="Z43" i="3" a="1"/>
  <c r="Z43" i="3" s="1"/>
  <c r="Y43" i="3" a="1"/>
  <c r="Y43" i="3" s="1"/>
  <c r="X43" i="3" a="1"/>
  <c r="X43" i="3" s="1"/>
  <c r="V43" i="3" a="1"/>
  <c r="V43" i="3" s="1"/>
  <c r="U43" i="3" a="1"/>
  <c r="U43" i="3" s="1"/>
  <c r="T43" i="3" a="1"/>
  <c r="T43" i="3" s="1"/>
  <c r="S43" i="3" a="1"/>
  <c r="S43" i="3" s="1"/>
  <c r="Q43" i="3" a="1"/>
  <c r="Q43" i="3" s="1"/>
  <c r="P43" i="3" a="1"/>
  <c r="P43" i="3" s="1"/>
  <c r="O43" i="3" a="1"/>
  <c r="O43" i="3" s="1"/>
  <c r="N43" i="3" a="1"/>
  <c r="N43" i="3" s="1"/>
  <c r="L43" i="3" a="1"/>
  <c r="L43" i="3" s="1"/>
  <c r="K43" i="3" a="1"/>
  <c r="K43" i="3" s="1"/>
  <c r="J43" i="3" a="1"/>
  <c r="J43" i="3" s="1"/>
  <c r="I43" i="3" a="1"/>
  <c r="I43" i="3" s="1"/>
  <c r="G43" i="3" a="1"/>
  <c r="G43" i="3" s="1"/>
  <c r="F43" i="3" a="1"/>
  <c r="F43" i="3" s="1"/>
  <c r="E43" i="3" a="1"/>
  <c r="E43" i="3" s="1"/>
  <c r="D43" i="3" a="1"/>
  <c r="D43" i="3" s="1"/>
  <c r="I39" i="3" a="1"/>
  <c r="I39" i="3" s="1"/>
  <c r="J39" i="3" a="1"/>
  <c r="J39" i="3" s="1"/>
  <c r="K39" i="3" a="1"/>
  <c r="K39" i="3" s="1"/>
  <c r="L39" i="3" a="1"/>
  <c r="L39" i="3" s="1"/>
  <c r="N39" i="3" a="1"/>
  <c r="N39" i="3"/>
  <c r="O39" i="3" a="1"/>
  <c r="O39" i="3" s="1"/>
  <c r="P39" i="3" a="1"/>
  <c r="P39" i="3" s="1"/>
  <c r="Q39" i="3" a="1"/>
  <c r="Q39" i="3" s="1"/>
  <c r="S39" i="3" a="1"/>
  <c r="S39" i="3" s="1"/>
  <c r="T39" i="3" a="1"/>
  <c r="T39" i="3" s="1"/>
  <c r="U39" i="3" a="1"/>
  <c r="U39" i="3" s="1"/>
  <c r="V39" i="3" a="1"/>
  <c r="V39" i="3" s="1"/>
  <c r="X39" i="3" a="1"/>
  <c r="X39" i="3" s="1"/>
  <c r="Y39" i="3" a="1"/>
  <c r="Y39" i="3" s="1"/>
  <c r="Z39" i="3" a="1"/>
  <c r="Z39" i="3" s="1"/>
  <c r="AA39" i="3" a="1"/>
  <c r="AA39" i="3" s="1"/>
  <c r="AC39" i="3" a="1"/>
  <c r="AC39" i="3" s="1"/>
  <c r="AD39" i="3" a="1"/>
  <c r="AD39" i="3" s="1"/>
  <c r="AE39" i="3" a="1"/>
  <c r="AE39" i="3" s="1"/>
  <c r="AF39" i="3" a="1"/>
  <c r="AF39" i="3" s="1"/>
  <c r="E39" i="3" a="1"/>
  <c r="E39" i="3" s="1"/>
  <c r="F39" i="3" a="1"/>
  <c r="F39" i="3" s="1"/>
  <c r="G39" i="3" a="1"/>
  <c r="G39" i="3" s="1"/>
  <c r="D39" i="3" a="1"/>
  <c r="D39" i="3" s="1"/>
  <c r="AH67" i="3" a="1"/>
  <c r="AH67" i="3" s="1"/>
  <c r="AT7" i="2"/>
  <c r="AT8" i="2"/>
  <c r="AT9" i="2"/>
  <c r="AT10" i="2"/>
  <c r="AT12" i="2"/>
  <c r="AT13" i="2"/>
  <c r="AT14" i="2"/>
  <c r="AT15" i="2"/>
  <c r="AT16" i="2"/>
  <c r="AT17" i="2"/>
  <c r="AT18" i="2"/>
  <c r="AT19" i="2"/>
  <c r="AT20" i="2"/>
  <c r="AT21" i="2"/>
  <c r="AT22" i="2"/>
  <c r="AT23" i="2"/>
  <c r="AT11" i="2"/>
  <c r="D2" i="3"/>
  <c r="A29" i="3" s="1"/>
  <c r="T26" i="2"/>
  <c r="S26" i="2"/>
  <c r="P27" i="2" s="1"/>
  <c r="G36" i="2"/>
  <c r="G37" i="2"/>
  <c r="G35" i="2"/>
  <c r="AJ24" i="2"/>
  <c r="AI24" i="2"/>
  <c r="AH24" i="2"/>
  <c r="AG24" i="2"/>
  <c r="AK21" i="2"/>
  <c r="AK20" i="2"/>
  <c r="AK19" i="2"/>
  <c r="AK18" i="2"/>
  <c r="AK17" i="2"/>
  <c r="AK16" i="2"/>
  <c r="AK15" i="2"/>
  <c r="AK14" i="2"/>
  <c r="AK13" i="2"/>
  <c r="AK12" i="2"/>
  <c r="AK11" i="2"/>
  <c r="AK10" i="2"/>
  <c r="AK9" i="2"/>
  <c r="AK8" i="2"/>
  <c r="AK7" i="2"/>
  <c r="AF8" i="2"/>
  <c r="AF9" i="2"/>
  <c r="AF10" i="2"/>
  <c r="AF11" i="2"/>
  <c r="AF12" i="2"/>
  <c r="AF13" i="2"/>
  <c r="AF14" i="2"/>
  <c r="AF15" i="2"/>
  <c r="AF16" i="2"/>
  <c r="AF17" i="2"/>
  <c r="AF18" i="2"/>
  <c r="AF19" i="2"/>
  <c r="AF20" i="2"/>
  <c r="AF21" i="2"/>
  <c r="AF7" i="2"/>
  <c r="AA7" i="2"/>
  <c r="AA8" i="2"/>
  <c r="AA9" i="2"/>
  <c r="AA10" i="2"/>
  <c r="AA11" i="2"/>
  <c r="AA12" i="2"/>
  <c r="AA13" i="2"/>
  <c r="AA14" i="2"/>
  <c r="AA15" i="2"/>
  <c r="AA16" i="2"/>
  <c r="AA17" i="2"/>
  <c r="AA18" i="2"/>
  <c r="AA19" i="2"/>
  <c r="AA20" i="2"/>
  <c r="AA21" i="2"/>
  <c r="V8" i="2"/>
  <c r="V9" i="2"/>
  <c r="V10" i="2"/>
  <c r="V11" i="2"/>
  <c r="V12" i="2"/>
  <c r="V13" i="2"/>
  <c r="V14" i="2"/>
  <c r="V15" i="2"/>
  <c r="V16" i="2"/>
  <c r="V17" i="2"/>
  <c r="V18" i="2"/>
  <c r="V19" i="2"/>
  <c r="V20" i="2"/>
  <c r="V21" i="2"/>
  <c r="V7" i="2"/>
  <c r="Q8" i="2"/>
  <c r="Q9" i="2"/>
  <c r="Q10" i="2"/>
  <c r="Q11" i="2"/>
  <c r="Q12" i="2"/>
  <c r="Q13" i="2"/>
  <c r="Q14" i="2"/>
  <c r="Q15" i="2"/>
  <c r="Q16" i="2"/>
  <c r="Q17" i="2"/>
  <c r="Q18" i="2"/>
  <c r="Q19" i="2"/>
  <c r="Q20" i="2"/>
  <c r="Q21" i="2"/>
  <c r="Q7" i="2"/>
  <c r="L8" i="2"/>
  <c r="L9" i="2"/>
  <c r="L10" i="2"/>
  <c r="L11" i="2"/>
  <c r="L12" i="2"/>
  <c r="L13" i="2"/>
  <c r="L14" i="2"/>
  <c r="L15" i="2"/>
  <c r="L16" i="2"/>
  <c r="L17" i="2"/>
  <c r="L18" i="2"/>
  <c r="L19" i="2"/>
  <c r="L20" i="2"/>
  <c r="L21" i="2"/>
  <c r="L7" i="2"/>
  <c r="G31" i="3"/>
  <c r="H31" i="3"/>
  <c r="I31" i="3"/>
  <c r="G30" i="3"/>
  <c r="H30" i="3"/>
  <c r="I30" i="3"/>
  <c r="F30" i="3"/>
  <c r="F31" i="3"/>
  <c r="J31" i="3" s="1"/>
  <c r="G29" i="3"/>
  <c r="H29" i="3"/>
  <c r="I29" i="3"/>
  <c r="F29" i="3"/>
  <c r="I7" i="3"/>
  <c r="I9" i="3" s="1"/>
  <c r="H7" i="3"/>
  <c r="I8" i="3"/>
  <c r="AS5" i="2"/>
  <c r="H8" i="3"/>
  <c r="B37" i="2"/>
  <c r="B36" i="2"/>
  <c r="B35" i="2"/>
  <c r="AQ24" i="2"/>
  <c r="I6" i="3"/>
  <c r="F24" i="2"/>
  <c r="G24" i="2"/>
  <c r="H24" i="2"/>
  <c r="I24" i="2"/>
  <c r="J24" i="2"/>
  <c r="K24" i="2"/>
  <c r="M24" i="2"/>
  <c r="N24" i="2"/>
  <c r="O24" i="2"/>
  <c r="P24" i="2"/>
  <c r="R24" i="2"/>
  <c r="S24" i="2"/>
  <c r="T24" i="2"/>
  <c r="U24" i="2"/>
  <c r="W24" i="2"/>
  <c r="X24" i="2"/>
  <c r="Y24" i="2"/>
  <c r="Z24" i="2"/>
  <c r="AB24" i="2"/>
  <c r="AC24" i="2"/>
  <c r="AD24" i="2"/>
  <c r="AE24" i="2"/>
  <c r="AR22" i="2"/>
  <c r="AR23" i="2"/>
  <c r="AR4" i="2"/>
  <c r="AQ4" i="2"/>
  <c r="D4" i="2"/>
  <c r="E24" i="2"/>
  <c r="D24" i="2"/>
  <c r="C24" i="2"/>
  <c r="N14" i="3"/>
  <c r="AI63" i="3" a="1"/>
  <c r="AI63" i="3" s="1"/>
  <c r="H91" i="3" l="1" a="1"/>
  <c r="H91" i="3" s="1"/>
  <c r="AH43" i="3" a="1"/>
  <c r="AH43" i="3" s="1"/>
  <c r="AJ123" i="3" a="1"/>
  <c r="AJ123" i="3" s="1"/>
  <c r="M103" i="3" a="1"/>
  <c r="M103" i="3" s="1"/>
  <c r="R115" i="3" a="1"/>
  <c r="R115" i="3" s="1"/>
  <c r="AH119" i="3" a="1"/>
  <c r="AH119" i="3" s="1"/>
  <c r="AH103" i="3" a="1"/>
  <c r="AH103" i="3" s="1"/>
  <c r="AJ83" i="3" a="1"/>
  <c r="AJ83" i="3" s="1"/>
  <c r="H9" i="3"/>
  <c r="K9" i="3" s="1"/>
  <c r="AI103" i="3" a="1"/>
  <c r="AI103" i="3" s="1"/>
  <c r="AM24" i="2"/>
  <c r="E6" i="3" s="1"/>
  <c r="AI51" i="3" a="1"/>
  <c r="AI51" i="3" s="1"/>
  <c r="AH87" i="3" a="1"/>
  <c r="AH87" i="3" s="1"/>
  <c r="AI67" i="3" a="1"/>
  <c r="AI67" i="3" s="1"/>
  <c r="AP7" i="2"/>
  <c r="AR7" i="2" s="1"/>
  <c r="AI127" i="3" a="1"/>
  <c r="AI127" i="3" s="1"/>
  <c r="AK131" i="3" a="1"/>
  <c r="AK131" i="3" s="1"/>
  <c r="AH99" i="3" a="1"/>
  <c r="AH99" i="3" s="1"/>
  <c r="J8" i="3"/>
  <c r="I13" i="3"/>
  <c r="AI115" i="3" a="1"/>
  <c r="AI115" i="3" s="1"/>
  <c r="AJ51" i="3" a="1"/>
  <c r="AJ51" i="3" s="1"/>
  <c r="AH59" i="3" a="1"/>
  <c r="AH59" i="3" s="1"/>
  <c r="AJ131" i="3" a="1"/>
  <c r="AJ131" i="3" s="1"/>
  <c r="AH47" i="3" a="1"/>
  <c r="AH47" i="3" s="1"/>
  <c r="AJ39" i="3" a="1"/>
  <c r="AJ39" i="3" s="1"/>
  <c r="AI43" i="3" a="1"/>
  <c r="AI43" i="3" s="1"/>
  <c r="AP15" i="2"/>
  <c r="AR15" i="2" s="1"/>
  <c r="AL24" i="2"/>
  <c r="D6" i="3" s="1"/>
  <c r="W47" i="3" a="1"/>
  <c r="W47" i="3" s="1"/>
  <c r="AI39" i="3" a="1"/>
  <c r="AI39" i="3" s="1"/>
  <c r="AH75" i="3" a="1"/>
  <c r="AH75" i="3" s="1"/>
  <c r="AH51" i="3" a="1"/>
  <c r="AH51" i="3" s="1"/>
  <c r="AP19" i="2"/>
  <c r="AR19" i="2" s="1"/>
  <c r="AH127" i="3" a="1"/>
  <c r="AH127" i="3" s="1"/>
  <c r="AJ59" i="3" a="1"/>
  <c r="AJ59" i="3" s="1"/>
  <c r="AJ67" i="3" a="1"/>
  <c r="AJ67" i="3" s="1"/>
  <c r="AH131" i="3" a="1"/>
  <c r="AH131" i="3" s="1"/>
  <c r="AI131" i="3" a="1"/>
  <c r="AI131" i="3" s="1"/>
  <c r="AI75" i="3" a="1"/>
  <c r="AI75" i="3" s="1"/>
  <c r="AJ95" i="3" a="1"/>
  <c r="AJ95" i="3" s="1"/>
  <c r="AJ55" i="3" a="1"/>
  <c r="AJ55" i="3" s="1"/>
  <c r="K8" i="3"/>
  <c r="AP16" i="2"/>
  <c r="AR16" i="2" s="1"/>
  <c r="R99" i="3" a="1"/>
  <c r="R99" i="3" s="1"/>
  <c r="AH55" i="3" a="1"/>
  <c r="AH55" i="3" s="1"/>
  <c r="J7" i="3"/>
  <c r="AI71" i="3" a="1"/>
  <c r="AI71" i="3" s="1"/>
  <c r="AH63" i="3" a="1"/>
  <c r="AH63" i="3" s="1"/>
  <c r="AH111" i="3" a="1"/>
  <c r="AH111" i="3" s="1"/>
  <c r="AJ71" i="3" a="1"/>
  <c r="AJ71" i="3" s="1"/>
  <c r="AJ119" i="3" a="1"/>
  <c r="AJ119" i="3" s="1"/>
  <c r="AJ111" i="3" a="1"/>
  <c r="AJ111" i="3" s="1"/>
  <c r="AI111" i="3" a="1"/>
  <c r="AI111" i="3" s="1"/>
  <c r="AI123" i="3" a="1"/>
  <c r="AI123" i="3" s="1"/>
  <c r="AJ127" i="3" a="1"/>
  <c r="AJ127" i="3" s="1"/>
  <c r="AH79" i="3" a="1"/>
  <c r="AH79" i="3" s="1"/>
  <c r="AJ47" i="3" a="1"/>
  <c r="AJ47" i="3" s="1"/>
  <c r="AJ103" i="3" a="1"/>
  <c r="AJ103" i="3" s="1"/>
  <c r="AP18" i="2"/>
  <c r="AR18" i="2" s="1"/>
  <c r="AG131" i="3" a="1"/>
  <c r="AG131" i="3" s="1"/>
  <c r="AJ107" i="3" a="1"/>
  <c r="AJ107" i="3" s="1"/>
  <c r="AH123" i="3" a="1"/>
  <c r="AH123" i="3" s="1"/>
  <c r="AH71" i="3" a="1"/>
  <c r="AH71" i="3" s="1"/>
  <c r="AI47" i="3" a="1"/>
  <c r="AI47" i="3" s="1"/>
  <c r="AJ79" i="3" a="1"/>
  <c r="AJ79" i="3" s="1"/>
  <c r="AP8" i="2"/>
  <c r="AR8" i="2" s="1"/>
  <c r="R123" i="3" a="1"/>
  <c r="R123" i="3" s="1"/>
  <c r="AI107" i="3" a="1"/>
  <c r="AI107" i="3" s="1"/>
  <c r="AJ87" i="3" a="1"/>
  <c r="AJ87" i="3" s="1"/>
  <c r="AH95" i="3" a="1"/>
  <c r="AH95" i="3" s="1"/>
  <c r="M111" i="3" a="1"/>
  <c r="M111" i="3" s="1"/>
  <c r="AI95" i="3" a="1"/>
  <c r="AI95" i="3" s="1"/>
  <c r="AH83" i="3" a="1"/>
  <c r="AH83" i="3" s="1"/>
  <c r="AH107" i="3" a="1"/>
  <c r="AH107" i="3" s="1"/>
  <c r="K7" i="3"/>
  <c r="AI119" i="3" a="1"/>
  <c r="AI119" i="3" s="1"/>
  <c r="AJ91" i="3" a="1"/>
  <c r="AJ91" i="3" s="1"/>
  <c r="AJ43" i="3" a="1"/>
  <c r="AJ43" i="3" s="1"/>
  <c r="AJ115" i="3" a="1"/>
  <c r="AJ115" i="3" s="1"/>
  <c r="AI99" i="3" a="1"/>
  <c r="AI99" i="3" s="1"/>
  <c r="AI59" i="3" a="1"/>
  <c r="AI59" i="3" s="1"/>
  <c r="AJ63" i="3" a="1"/>
  <c r="AJ63" i="3" s="1"/>
  <c r="AI83" i="3" a="1"/>
  <c r="AI83" i="3" s="1"/>
  <c r="AJ75" i="3" a="1"/>
  <c r="AJ75" i="3" s="1"/>
  <c r="AH91" i="3" a="1"/>
  <c r="AH91" i="3" s="1"/>
  <c r="AI55" i="3" a="1"/>
  <c r="AI55" i="3" s="1"/>
  <c r="AN24" i="2"/>
  <c r="F6" i="3" s="1"/>
  <c r="AP14" i="2"/>
  <c r="AR14" i="2" s="1"/>
  <c r="H39" i="3" a="1"/>
  <c r="H39" i="3" s="1"/>
  <c r="M123" i="3" a="1"/>
  <c r="M123" i="3" s="1"/>
  <c r="I4" i="3"/>
  <c r="M59" i="3" a="1"/>
  <c r="M59" i="3" s="1"/>
  <c r="J30" i="3"/>
  <c r="AG87" i="3" a="1"/>
  <c r="AG87" i="3" s="1"/>
  <c r="R91" i="3" a="1"/>
  <c r="R91" i="3" s="1"/>
  <c r="AA24" i="2"/>
  <c r="M55" i="3" a="1"/>
  <c r="M55" i="3" s="1"/>
  <c r="R75" i="3" a="1"/>
  <c r="R75" i="3" s="1"/>
  <c r="R95" i="3" a="1"/>
  <c r="R95" i="3" s="1"/>
  <c r="H51" i="3" a="1"/>
  <c r="H51" i="3" s="1"/>
  <c r="H127" i="3" a="1"/>
  <c r="H127" i="3" s="1"/>
  <c r="H115" i="3" a="1"/>
  <c r="H115" i="3" s="1"/>
  <c r="M115" i="3" a="1"/>
  <c r="M115" i="3" s="1"/>
  <c r="M83" i="3" a="1"/>
  <c r="M83" i="3" s="1"/>
  <c r="M91" i="3" a="1"/>
  <c r="M91" i="3" s="1"/>
  <c r="R55" i="3" a="1"/>
  <c r="R55" i="3" s="1"/>
  <c r="H123" i="3" a="1"/>
  <c r="H123" i="3" s="1"/>
  <c r="J29" i="3"/>
  <c r="W83" i="3" a="1"/>
  <c r="W83" i="3" s="1"/>
  <c r="W91" i="3" a="1"/>
  <c r="W91" i="3" s="1"/>
  <c r="W103" i="3" a="1"/>
  <c r="W103" i="3" s="1"/>
  <c r="W95" i="3" a="1"/>
  <c r="W95" i="3" s="1"/>
  <c r="W127" i="3" a="1"/>
  <c r="W127" i="3" s="1"/>
  <c r="W123" i="3" a="1"/>
  <c r="W123" i="3" s="1"/>
  <c r="W71" i="3" a="1"/>
  <c r="W71" i="3" s="1"/>
  <c r="W99" i="3" a="1"/>
  <c r="W99" i="3" s="1"/>
  <c r="W59" i="3" a="1"/>
  <c r="W59" i="3" s="1"/>
  <c r="W55" i="3" a="1"/>
  <c r="W55" i="3" s="1"/>
  <c r="W67" i="3" a="1"/>
  <c r="W67" i="3" s="1"/>
  <c r="W111" i="3" a="1"/>
  <c r="W111" i="3" s="1"/>
  <c r="W63" i="3" a="1"/>
  <c r="W63" i="3" s="1"/>
  <c r="W43" i="3" a="1"/>
  <c r="W43" i="3" s="1"/>
  <c r="W39" i="3" a="1"/>
  <c r="W39" i="3" s="1"/>
  <c r="W107" i="3" a="1"/>
  <c r="W107" i="3" s="1"/>
  <c r="W131" i="3" a="1"/>
  <c r="W131" i="3" s="1"/>
  <c r="W119" i="3" a="1"/>
  <c r="W119" i="3" s="1"/>
  <c r="W115" i="3" a="1"/>
  <c r="W115" i="3" s="1"/>
  <c r="W75" i="3" a="1"/>
  <c r="W75" i="3" s="1"/>
  <c r="W87" i="3" a="1"/>
  <c r="W87" i="3" s="1"/>
  <c r="AB63" i="3" a="1"/>
  <c r="AB63" i="3" s="1"/>
  <c r="AB99" i="3" a="1"/>
  <c r="AB99" i="3" s="1"/>
  <c r="AB123" i="3" a="1"/>
  <c r="AB123" i="3" s="1"/>
  <c r="AB83" i="3" a="1"/>
  <c r="AB83" i="3" s="1"/>
  <c r="AB43" i="3" a="1"/>
  <c r="AB43" i="3" s="1"/>
  <c r="AB67" i="3" a="1"/>
  <c r="AB67" i="3" s="1"/>
  <c r="AG127" i="3" a="1"/>
  <c r="AG127" i="3" s="1"/>
  <c r="AB71" i="3" a="1"/>
  <c r="AB71" i="3" s="1"/>
  <c r="AK71" i="3" a="1"/>
  <c r="AK71" i="3" s="1"/>
  <c r="AK87" i="3" a="1"/>
  <c r="AK87" i="3" s="1"/>
  <c r="AK39" i="3" a="1"/>
  <c r="AK39" i="3" s="1"/>
  <c r="AK95" i="3" a="1"/>
  <c r="AK95" i="3" s="1"/>
  <c r="AK59" i="3" a="1"/>
  <c r="AK59" i="3" s="1"/>
  <c r="AK119" i="3" a="1"/>
  <c r="AK119" i="3" s="1"/>
  <c r="AK55" i="3" a="1"/>
  <c r="AK55" i="3" s="1"/>
  <c r="AK99" i="3" a="1"/>
  <c r="AK99" i="3" s="1"/>
  <c r="AK115" i="3" a="1"/>
  <c r="AK115" i="3" s="1"/>
  <c r="AP9" i="2"/>
  <c r="AK63" i="3" a="1"/>
  <c r="AK63" i="3" s="1"/>
  <c r="AK127" i="3" a="1"/>
  <c r="AK127" i="3" s="1"/>
  <c r="AK91" i="3" a="1"/>
  <c r="AK91" i="3" s="1"/>
  <c r="AK123" i="3" a="1"/>
  <c r="AK123" i="3" s="1"/>
  <c r="AK47" i="3" a="1"/>
  <c r="AK47" i="3" s="1"/>
  <c r="AK75" i="3" a="1"/>
  <c r="AK75" i="3" s="1"/>
  <c r="AK83" i="3" a="1"/>
  <c r="AK83" i="3" s="1"/>
  <c r="AK111" i="3" a="1"/>
  <c r="AK111" i="3" s="1"/>
  <c r="AO24" i="2"/>
  <c r="G6" i="3" s="1"/>
  <c r="AK67" i="3" a="1"/>
  <c r="AK67" i="3" s="1"/>
  <c r="AK107" i="3" a="1"/>
  <c r="AK107" i="3" s="1"/>
  <c r="AK103" i="3" a="1"/>
  <c r="AK103" i="3" s="1"/>
  <c r="AK51" i="3" a="1"/>
  <c r="AK51" i="3" s="1"/>
  <c r="AB111" i="3" a="1"/>
  <c r="AB111" i="3" s="1"/>
  <c r="AB95" i="3" a="1"/>
  <c r="AB95" i="3" s="1"/>
  <c r="AB103" i="3" a="1"/>
  <c r="AB103" i="3" s="1"/>
  <c r="AG75" i="3" a="1"/>
  <c r="AG75" i="3" s="1"/>
  <c r="AK43" i="3" a="1"/>
  <c r="AK43" i="3" s="1"/>
  <c r="AB39" i="3" a="1"/>
  <c r="AB39" i="3" s="1"/>
  <c r="W51" i="3" a="1"/>
  <c r="W51" i="3" s="1"/>
  <c r="H55" i="3" a="1"/>
  <c r="H55" i="3" s="1"/>
  <c r="H59" i="3" a="1"/>
  <c r="H59" i="3" s="1"/>
  <c r="H119" i="3" a="1"/>
  <c r="H119" i="3" s="1"/>
  <c r="L24" i="2"/>
  <c r="H63" i="3" a="1"/>
  <c r="H63" i="3" s="1"/>
  <c r="M75" i="3" a="1"/>
  <c r="M75" i="3" s="1"/>
  <c r="M79" i="3" a="1"/>
  <c r="M79" i="3" s="1"/>
  <c r="M67" i="3" a="1"/>
  <c r="M67" i="3" s="1"/>
  <c r="M119" i="3" a="1"/>
  <c r="M119" i="3" s="1"/>
  <c r="M47" i="3" a="1"/>
  <c r="M47" i="3" s="1"/>
  <c r="M63" i="3" a="1"/>
  <c r="M63" i="3" s="1"/>
  <c r="Q24" i="2"/>
  <c r="M43" i="3" a="1"/>
  <c r="M43" i="3" s="1"/>
  <c r="M95" i="3" a="1"/>
  <c r="M95" i="3" s="1"/>
  <c r="M87" i="3" a="1"/>
  <c r="M87" i="3" s="1"/>
  <c r="M71" i="3" a="1"/>
  <c r="M71" i="3" s="1"/>
  <c r="M39" i="3" a="1"/>
  <c r="M39" i="3" s="1"/>
  <c r="M51" i="3" a="1"/>
  <c r="M51" i="3" s="1"/>
  <c r="M107" i="3" a="1"/>
  <c r="M107" i="3" s="1"/>
  <c r="M99" i="3" a="1"/>
  <c r="M99" i="3" s="1"/>
  <c r="M131" i="3" a="1"/>
  <c r="M131" i="3" s="1"/>
  <c r="M127" i="3" a="1"/>
  <c r="M127" i="3" s="1"/>
  <c r="R51" i="3" a="1"/>
  <c r="R51" i="3" s="1"/>
  <c r="R131" i="3" a="1"/>
  <c r="R131" i="3" s="1"/>
  <c r="R119" i="3" a="1"/>
  <c r="R119" i="3" s="1"/>
  <c r="R67" i="3" a="1"/>
  <c r="R67" i="3" s="1"/>
  <c r="R71" i="3" a="1"/>
  <c r="R71" i="3" s="1"/>
  <c r="V24" i="2"/>
  <c r="R63" i="3" a="1"/>
  <c r="R63" i="3" s="1"/>
  <c r="R59" i="3" a="1"/>
  <c r="R59" i="3" s="1"/>
  <c r="R83" i="3" a="1"/>
  <c r="R83" i="3" s="1"/>
  <c r="R27" i="2"/>
  <c r="K27" i="2"/>
  <c r="AG59" i="3" a="1"/>
  <c r="AG59" i="3" s="1"/>
  <c r="AG123" i="3" a="1"/>
  <c r="AG123" i="3" s="1"/>
  <c r="AG95" i="3" a="1"/>
  <c r="AG95" i="3" s="1"/>
  <c r="AG99" i="3" a="1"/>
  <c r="AG99" i="3" s="1"/>
  <c r="AG107" i="3" a="1"/>
  <c r="AG107" i="3" s="1"/>
  <c r="AG91" i="3" a="1"/>
  <c r="AG91" i="3" s="1"/>
  <c r="AG39" i="3" a="1"/>
  <c r="AG39" i="3" s="1"/>
  <c r="AG115" i="3" a="1"/>
  <c r="AG115" i="3" s="1"/>
  <c r="AG83" i="3" a="1"/>
  <c r="AG83" i="3" s="1"/>
  <c r="AG51" i="3" a="1"/>
  <c r="AG51" i="3" s="1"/>
  <c r="AG63" i="3" a="1"/>
  <c r="AG63" i="3" s="1"/>
  <c r="AG79" i="3" a="1"/>
  <c r="AG79" i="3" s="1"/>
  <c r="AG43" i="3" a="1"/>
  <c r="AG43" i="3" s="1"/>
  <c r="AG119" i="3" a="1"/>
  <c r="AG119" i="3" s="1"/>
  <c r="AG71" i="3" a="1"/>
  <c r="AG71" i="3" s="1"/>
  <c r="AG111" i="3" a="1"/>
  <c r="AG111" i="3" s="1"/>
  <c r="AG103" i="3" a="1"/>
  <c r="AG103" i="3" s="1"/>
  <c r="AG55" i="3" a="1"/>
  <c r="AG55" i="3" s="1"/>
  <c r="AG47" i="3" a="1"/>
  <c r="AG47" i="3" s="1"/>
  <c r="W79" i="3" a="1"/>
  <c r="W79" i="3" s="1"/>
  <c r="H47" i="3" a="1"/>
  <c r="H47" i="3" s="1"/>
  <c r="AK79" i="3" a="1"/>
  <c r="AK79" i="3" s="1"/>
  <c r="AK24" i="2"/>
  <c r="H107" i="3" a="1"/>
  <c r="H107" i="3" s="1"/>
  <c r="R79" i="3" a="1"/>
  <c r="R79" i="3" s="1"/>
  <c r="AG67" i="3" a="1"/>
  <c r="AG67" i="3" s="1"/>
  <c r="H99" i="3" a="1"/>
  <c r="H99" i="3" s="1"/>
  <c r="AB131" i="3" a="1"/>
  <c r="AB131" i="3" s="1"/>
  <c r="H79" i="3" a="1"/>
  <c r="H79" i="3" s="1"/>
  <c r="R87" i="3" a="1"/>
  <c r="R87" i="3" s="1"/>
  <c r="AB107" i="3" a="1"/>
  <c r="AB107" i="3" s="1"/>
  <c r="AB47" i="3" a="1"/>
  <c r="AB47" i="3" s="1"/>
  <c r="H83" i="3" a="1"/>
  <c r="H83" i="3" s="1"/>
  <c r="H43" i="3" a="1"/>
  <c r="H43" i="3" s="1"/>
  <c r="AB55" i="3" a="1"/>
  <c r="AB55" i="3" s="1"/>
  <c r="H67" i="3" a="1"/>
  <c r="H67" i="3" s="1"/>
  <c r="AB51" i="3" a="1"/>
  <c r="AB51" i="3" s="1"/>
  <c r="H131" i="3" a="1"/>
  <c r="H131" i="3" s="1"/>
  <c r="H71" i="3" a="1"/>
  <c r="H71" i="3" s="1"/>
  <c r="AB87" i="3" a="1"/>
  <c r="AB87" i="3" s="1"/>
  <c r="AB91" i="3" a="1"/>
  <c r="AB91" i="3" s="1"/>
  <c r="R111" i="3" a="1"/>
  <c r="R111" i="3" s="1"/>
  <c r="H111" i="3" a="1"/>
  <c r="H111" i="3" s="1"/>
  <c r="H103" i="3" a="1"/>
  <c r="H103" i="3" s="1"/>
  <c r="AF24" i="2"/>
  <c r="H75" i="3" a="1"/>
  <c r="H75" i="3" s="1"/>
  <c r="A31" i="3"/>
  <c r="J3" i="3"/>
  <c r="AB127" i="3" a="1"/>
  <c r="AB127" i="3" s="1"/>
  <c r="R43" i="3" a="1"/>
  <c r="R43" i="3" s="1"/>
  <c r="H95" i="3" a="1"/>
  <c r="H95" i="3" s="1"/>
  <c r="R103" i="3" a="1"/>
  <c r="R103" i="3" s="1"/>
  <c r="AB75" i="3" a="1"/>
  <c r="AB75" i="3" s="1"/>
  <c r="R127" i="3" a="1"/>
  <c r="R127" i="3" s="1"/>
  <c r="H87" i="3" a="1"/>
  <c r="H87" i="3" s="1"/>
  <c r="AB119" i="3" a="1"/>
  <c r="AB119" i="3" s="1"/>
  <c r="AB115" i="3" a="1"/>
  <c r="AB115" i="3" s="1"/>
  <c r="R107" i="3" a="1"/>
  <c r="R107" i="3" s="1"/>
  <c r="R39" i="3" a="1"/>
  <c r="R39" i="3" s="1"/>
  <c r="AB79" i="3" a="1"/>
  <c r="AB79" i="3" s="1"/>
  <c r="AB59" i="3" a="1"/>
  <c r="AB59" i="3" s="1"/>
  <c r="R47" i="3" a="1"/>
  <c r="R47" i="3" s="1"/>
  <c r="AI91" i="3" a="1"/>
  <c r="AI91" i="3" s="1"/>
  <c r="AJ99" i="3" a="1"/>
  <c r="AJ99" i="3" s="1"/>
  <c r="D4" i="3"/>
  <c r="B12" i="3"/>
  <c r="A30" i="3"/>
  <c r="AL55" i="3" l="1" a="1"/>
  <c r="AL55" i="3" s="1"/>
  <c r="J9" i="3"/>
  <c r="AR9" i="2"/>
  <c r="AL99" i="3" a="1"/>
  <c r="AL99" i="3" s="1"/>
  <c r="AL43" i="3" a="1"/>
  <c r="AL43" i="3" s="1"/>
  <c r="AL87" i="3" a="1"/>
  <c r="AL87" i="3" s="1"/>
  <c r="AL39" i="3" a="1"/>
  <c r="AL39" i="3" s="1"/>
  <c r="AL127" i="3" a="1"/>
  <c r="AL127" i="3" s="1"/>
  <c r="AL95" i="3" a="1"/>
  <c r="AL95" i="3" s="1"/>
  <c r="AL67" i="3" a="1"/>
  <c r="AL67" i="3" s="1"/>
  <c r="AL103" i="3" a="1"/>
  <c r="AL103" i="3" s="1"/>
  <c r="AL107" i="3" a="1"/>
  <c r="AL107" i="3" s="1"/>
  <c r="AL51" i="3" a="1"/>
  <c r="AL51" i="3" s="1"/>
  <c r="AL63" i="3" a="1"/>
  <c r="AL63" i="3" s="1"/>
  <c r="AL115" i="3" a="1"/>
  <c r="AL115" i="3" s="1"/>
  <c r="AL83" i="3" a="1"/>
  <c r="AL83" i="3" s="1"/>
  <c r="AL47" i="3" a="1"/>
  <c r="AL47" i="3" s="1"/>
  <c r="AL111" i="3" a="1"/>
  <c r="AL111" i="3" s="1"/>
  <c r="AL91" i="3" a="1"/>
  <c r="AL91" i="3" s="1"/>
  <c r="AP24" i="2"/>
  <c r="H6" i="3" s="1"/>
  <c r="AL71" i="3" a="1"/>
  <c r="AL71" i="3" s="1"/>
  <c r="AL75" i="3" a="1"/>
  <c r="AL75" i="3" s="1"/>
  <c r="AL131" i="3" a="1"/>
  <c r="AL131" i="3" s="1"/>
  <c r="AL79" i="3" a="1"/>
  <c r="AL79" i="3" s="1"/>
  <c r="AL59" i="3" a="1"/>
  <c r="AL59" i="3" s="1"/>
  <c r="AL123" i="3" a="1"/>
  <c r="AL123" i="3" s="1"/>
  <c r="AL119" i="3" a="1"/>
  <c r="AL119" i="3" s="1"/>
  <c r="J6" i="3" l="1"/>
  <c r="K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Luc</author>
    <author>Neuzil Patrick</author>
  </authors>
  <commentList>
    <comment ref="AN22" authorId="0" shapeId="0" xr:uid="{00000000-0006-0000-0000-000001000000}">
      <text>
        <r>
          <rPr>
            <b/>
            <sz val="9"/>
            <color indexed="81"/>
            <rFont val="Segoe UI"/>
            <family val="2"/>
          </rPr>
          <t>Neuzil Patrick:</t>
        </r>
        <r>
          <rPr>
            <sz val="9"/>
            <color indexed="81"/>
            <rFont val="Segoe UI"/>
            <family val="2"/>
          </rPr>
          <t xml:space="preserve">
VA = Veranstaltungen</t>
        </r>
      </text>
    </comment>
    <comment ref="AP22" authorId="1" shapeId="0" xr:uid="{00000000-0006-0000-0000-000002000000}">
      <text>
        <r>
          <rPr>
            <b/>
            <sz val="9"/>
            <color indexed="81"/>
            <rFont val="Segoe UI"/>
            <family val="2"/>
          </rPr>
          <t>Neuzil Patrick:</t>
        </r>
        <r>
          <rPr>
            <sz val="9"/>
            <color indexed="81"/>
            <rFont val="Segoe UI"/>
            <family val="2"/>
          </rPr>
          <t xml:space="preserve">
bei Veranstaltungen ist die Anzhal der Veranstaltungen und die Gesamtsumme anzuführen
</t>
        </r>
      </text>
    </comment>
    <comment ref="AP23" authorId="1" shapeId="0" xr:uid="{00000000-0006-0000-0000-000003000000}">
      <text>
        <r>
          <rPr>
            <b/>
            <sz val="9"/>
            <color indexed="81"/>
            <rFont val="Segoe UI"/>
            <family val="2"/>
          </rPr>
          <t>Neuzil Patrick:</t>
        </r>
        <r>
          <rPr>
            <sz val="9"/>
            <color indexed="81"/>
            <rFont val="Segoe UI"/>
            <family val="2"/>
          </rPr>
          <t xml:space="preserve">
Bei Digitalen Angeboten ist nur Gesamtsumme anzuführen
</t>
        </r>
      </text>
    </comment>
  </commentList>
</comments>
</file>

<file path=xl/sharedStrings.xml><?xml version="1.0" encoding="utf-8"?>
<sst xmlns="http://schemas.openxmlformats.org/spreadsheetml/2006/main" count="1139" uniqueCount="58">
  <si>
    <t>SUMME</t>
  </si>
  <si>
    <t xml:space="preserve">geplante Angebotstage im Jahr </t>
  </si>
  <si>
    <t>Bezirk</t>
  </si>
  <si>
    <t>Personal</t>
  </si>
  <si>
    <t>geplante Angebotsstunden im Jahr</t>
  </si>
  <si>
    <t>allgemeine Infos/PLAN</t>
  </si>
  <si>
    <t>über eine Begrüßung hinausgehend</t>
  </si>
  <si>
    <t>keine Doppelzählung pro Tag</t>
  </si>
  <si>
    <t xml:space="preserve">Veranstaltungen </t>
  </si>
  <si>
    <t>Digitale Angebote</t>
  </si>
  <si>
    <t>allgemeine Infos/IST</t>
  </si>
  <si>
    <t>&gt; 24 Jahren</t>
  </si>
  <si>
    <t>männlich</t>
  </si>
  <si>
    <t>weiblich</t>
  </si>
  <si>
    <t>divers</t>
  </si>
  <si>
    <t>k.A.</t>
  </si>
  <si>
    <t xml:space="preserve">Gesamt </t>
  </si>
  <si>
    <t>Gesamt</t>
  </si>
  <si>
    <t>Summe sämtlicher Alterskategorien</t>
  </si>
  <si>
    <t>Förderjahr</t>
  </si>
  <si>
    <t xml:space="preserve">Kontakte </t>
  </si>
  <si>
    <t>Förderwerber*in</t>
  </si>
  <si>
    <t>Differenz in%</t>
  </si>
  <si>
    <t>Bezeichnung des Angebots</t>
  </si>
  <si>
    <t>19 - 24 Jahren (Junge Erwachsene)</t>
  </si>
  <si>
    <t>15 - 18 Jahren (Jugendliche)</t>
  </si>
  <si>
    <t>bis 10 Jahren (Kinder)</t>
  </si>
  <si>
    <t xml:space="preserve">Angebotstage im Jahr </t>
  </si>
  <si>
    <t>Angebotsstunden im Jahr</t>
  </si>
  <si>
    <t>Angebotscluster</t>
  </si>
  <si>
    <t>KONTAKTE</t>
  </si>
  <si>
    <t>digitale Angebote</t>
  </si>
  <si>
    <t>in %</t>
  </si>
  <si>
    <t>in Zahlen</t>
  </si>
  <si>
    <t>Summe</t>
  </si>
  <si>
    <r>
      <t>65+ (Senior*innen)</t>
    </r>
    <r>
      <rPr>
        <b/>
        <sz val="10"/>
        <color indexed="8"/>
        <rFont val="Calibri"/>
        <family val="2"/>
      </rPr>
      <t xml:space="preserve"> 
</t>
    </r>
    <r>
      <rPr>
        <b/>
        <i/>
        <sz val="10"/>
        <color indexed="8"/>
        <rFont val="Calibri"/>
        <family val="2"/>
      </rPr>
      <t>nur bei Fair Play Team auszufüllen</t>
    </r>
  </si>
  <si>
    <r>
      <t xml:space="preserve">bei </t>
    </r>
    <r>
      <rPr>
        <b/>
        <i/>
        <sz val="11"/>
        <color indexed="8"/>
        <rFont val="Calibri"/>
        <family val="2"/>
      </rPr>
      <t xml:space="preserve">Veranstaltungen </t>
    </r>
    <r>
      <rPr>
        <i/>
        <sz val="11"/>
        <color indexed="8"/>
        <rFont val="Calibri"/>
        <family val="2"/>
      </rPr>
      <t xml:space="preserve">sind es Teilnehmer*innen </t>
    </r>
    <r>
      <rPr>
        <b/>
        <i/>
        <sz val="11"/>
        <color indexed="8"/>
        <rFont val="Calibri"/>
        <family val="2"/>
      </rPr>
      <t>(hier ist nur die Anzahl der Veranstaltungen und die Gesamtzahl der Kontakte einzugeben)</t>
    </r>
  </si>
  <si>
    <t xml:space="preserve">Ausfüllhilfe </t>
  </si>
  <si>
    <r>
      <rPr>
        <b/>
        <sz val="11"/>
        <color indexed="8"/>
        <rFont val="Calibri"/>
        <family val="2"/>
      </rPr>
      <t xml:space="preserve">Begründung </t>
    </r>
    <r>
      <rPr>
        <sz val="11"/>
        <color theme="1"/>
        <rFont val="Calibri"/>
        <family val="2"/>
        <scheme val="minor"/>
      </rPr>
      <t xml:space="preserve">- Wenn es zu einer Abweichung von </t>
    </r>
    <r>
      <rPr>
        <b/>
        <sz val="11"/>
        <color indexed="8"/>
        <rFont val="Calibri"/>
        <family val="2"/>
      </rPr>
      <t>über 20%</t>
    </r>
    <r>
      <rPr>
        <sz val="11"/>
        <color theme="1"/>
        <rFont val="Calibri"/>
        <family val="2"/>
        <scheme val="minor"/>
      </rPr>
      <t xml:space="preserve"> zum Vorjahr kommt, ist hier eine Begründung anzuführen.</t>
    </r>
  </si>
  <si>
    <t>Bei mehreren Förderungen durch die Abteilung Bildung und Jugend innerhalb eines Förderjahres, sind sämtliche statistische Daten zu den  Angeboten, welche im Rahmen der Antragstellung in der Arbeitsmappe angeführt wurden,  in diesem Dokument zusammenzufassen und nur einmal im Rahmen der "zentralen Förderabrechnung"  zu übermitteln.</t>
  </si>
  <si>
    <t>Überregional</t>
  </si>
  <si>
    <t>Veranstaltungen</t>
  </si>
  <si>
    <t>Anmerkungen</t>
  </si>
  <si>
    <t>Anzahl VA:</t>
  </si>
  <si>
    <t>&lt;- Bitte Begründung angeben</t>
  </si>
  <si>
    <t>11 - 14 Jahre (Teenies)</t>
  </si>
  <si>
    <t xml:space="preserve">Info Anzahl der Mitarbeiter*innen: </t>
  </si>
  <si>
    <t>Gemeinwesenorientierte Angebote</t>
  </si>
  <si>
    <t xml:space="preserve">Erläuterung zur Erhebung der Kontakte: </t>
  </si>
  <si>
    <r>
      <rPr>
        <b/>
        <sz val="11"/>
        <color indexed="8"/>
        <rFont val="Calibri"/>
        <family val="2"/>
      </rPr>
      <t xml:space="preserve">Bezirk </t>
    </r>
    <r>
      <rPr>
        <sz val="11"/>
        <color theme="1"/>
        <rFont val="Calibri"/>
        <family val="2"/>
        <scheme val="minor"/>
      </rPr>
      <t>-Hier ist der Bezirk auszuwählen, in dem das Angebot umgesetzt wird. Falls es sich um ein überregionales Angebot handelt, ist "überregional" auszuwählen.</t>
    </r>
  </si>
  <si>
    <r>
      <rPr>
        <b/>
        <sz val="11"/>
        <color indexed="8"/>
        <rFont val="Calibri"/>
        <family val="2"/>
      </rPr>
      <t>Arbeitsmappe Auswertung</t>
    </r>
    <r>
      <rPr>
        <sz val="11"/>
        <color theme="1"/>
        <rFont val="Calibri"/>
        <family val="2"/>
        <scheme val="minor"/>
      </rPr>
      <t xml:space="preserve"> - Befüllt sich automatisch und bezieht die Daten aus der Arbeitsmappe Statistik</t>
    </r>
  </si>
  <si>
    <t>Anzahl der Veranstaltungen gehört in Spalte AO; wird nicht zu Summe k.A. hinzugerechnet</t>
  </si>
  <si>
    <t>Hier sind jene Personen anzuführen, die zum Stichtag AKTIV in der Organisation tätig sind; Dienstfreistellungen (z.B. Karenzierungen) sind hier nicht zu berücksichtigen. Anzahl Mitarbeiter*innen steht in keiner Verbindung zu Personen in Leitungsfunktionen (d.h. dass Person in Leitungsfunktion auch bei Anzahl der Mitarbeiter*innen anzuführen ist)</t>
  </si>
  <si>
    <t>Anzahl</t>
  </si>
  <si>
    <t>k.A. bei Geschlecht: um entsprechende Auswertungen vornehmen zu können wird ersucht, die Zuteilung auf männlich, weiblich und divers vorzunehmen; dies kann auch auf Einschätzungen beruhen; keine Angabe bei Geschlecht ist nur mit Begründung (im Anmerkungsfeld dieser Arbeitsmappe) zulässig.</t>
  </si>
  <si>
    <r>
      <t xml:space="preserve">bei </t>
    </r>
    <r>
      <rPr>
        <b/>
        <i/>
        <sz val="11"/>
        <color indexed="8"/>
        <rFont val="Calibri"/>
        <family val="2"/>
      </rPr>
      <t>digitalen Angeboten</t>
    </r>
    <r>
      <rPr>
        <i/>
        <sz val="11"/>
        <color indexed="8"/>
        <rFont val="Calibri"/>
        <family val="2"/>
      </rPr>
      <t xml:space="preserve"> gilt, wie bei allen anderen Angeboten: über eine Begrüßung hinausgehend. Ein "like"/"Daumen hoch" gilt nicht als Kontakt </t>
    </r>
    <r>
      <rPr>
        <b/>
        <i/>
        <sz val="11"/>
        <color indexed="8"/>
        <rFont val="Calibri"/>
        <family val="2"/>
      </rPr>
      <t>(hier ist nur die Gesamtzahl der Kontakte einzugeben)</t>
    </r>
  </si>
  <si>
    <r>
      <rPr>
        <b/>
        <sz val="11"/>
        <color indexed="8"/>
        <rFont val="Calibri"/>
        <family val="2"/>
      </rPr>
      <t>geplante Angebotsstunden im Jahr</t>
    </r>
    <r>
      <rPr>
        <sz val="11"/>
        <color theme="1"/>
        <rFont val="Calibri"/>
        <family val="2"/>
        <scheme val="minor"/>
      </rPr>
      <t>- netto für Zielgruppe; Vor- und Nachbereitung bzw. Vernetzungen sind hier nicht zu berücksichtigen; in dieser Spalte sind die reinen Angebotsstunden, unabhängig von der Anzahl der Mitarbeiter*innen, anzuführen. Beispiel: 3 Angebotsstunden  an 100 Tagen sind insgesamt 300 Stunden</t>
    </r>
  </si>
  <si>
    <r>
      <rPr>
        <b/>
        <sz val="11"/>
        <color indexed="8"/>
        <rFont val="Calibri"/>
        <family val="2"/>
      </rPr>
      <t>Förderjahr 2023 (=Vorjahr)</t>
    </r>
    <r>
      <rPr>
        <sz val="11"/>
        <color theme="1"/>
        <rFont val="Calibri"/>
        <family val="2"/>
        <scheme val="minor"/>
      </rPr>
      <t xml:space="preserve"> - Hier sind immer die Gesamtkontakte des Vorjahres zu den jeweiligen Angeboten anzuführen. Sollte es sich um ein erstmaliges Angebot handeln, ist hier nichts zu befüllen.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</si>
</sst>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indexed="8"/>
      <name val="Calibri"/>
      <family val="2"/>
    </font>
    <font>
      <i/>
      <sz val="11"/>
      <color indexed="8"/>
      <name val="Calibri"/>
      <family val="2"/>
    </font>
    <font>
      <sz val="9"/>
      <color indexed="81"/>
      <name val="Segoe UI"/>
      <family val="2"/>
    </font>
    <font>
      <b/>
      <sz val="9"/>
      <color indexed="81"/>
      <name val="Segoe UI"/>
      <family val="2"/>
    </font>
    <font>
      <b/>
      <i/>
      <sz val="11"/>
      <color indexed="8"/>
      <name val="Calibri"/>
      <family val="2"/>
    </font>
    <font>
      <b/>
      <sz val="10"/>
      <color indexed="8"/>
      <name val="Calibri"/>
      <family val="2"/>
    </font>
    <font>
      <b/>
      <i/>
      <sz val="10"/>
      <color indexed="8"/>
      <name val="Calibri"/>
      <family val="2"/>
    </font>
    <font>
      <sz val="11"/>
      <color theme="0"/>
      <name val="Calibri"/>
      <family val="2"/>
      <scheme val="minor"/>
    </font>
    <font>
      <b/>
      <sz val="11"/>
      <color theme="1"/>
      <name val="Calibri"/>
      <family val="2"/>
      <scheme val="minor"/>
    </font>
    <font>
      <sz val="11"/>
      <color theme="1"/>
      <name val="Arial"/>
      <family val="2"/>
    </font>
    <font>
      <sz val="11"/>
      <color rgb="FFFF0000"/>
      <name val="Calibri"/>
      <family val="2"/>
      <scheme val="minor"/>
    </font>
    <font>
      <b/>
      <sz val="14"/>
      <color theme="1"/>
      <name val="Calibri"/>
      <family val="2"/>
      <scheme val="minor"/>
    </font>
    <font>
      <sz val="11"/>
      <color rgb="FFC00000"/>
      <name val="Calibri"/>
      <family val="2"/>
      <scheme val="minor"/>
    </font>
    <font>
      <sz val="10.5"/>
      <color theme="1"/>
      <name val="Calibri"/>
      <family val="2"/>
      <scheme val="minor"/>
    </font>
    <font>
      <i/>
      <sz val="11"/>
      <color theme="1"/>
      <name val="Calibri"/>
      <family val="2"/>
      <scheme val="minor"/>
    </font>
    <font>
      <sz val="10"/>
      <color theme="1"/>
      <name val="Calibri"/>
      <family val="2"/>
      <scheme val="minor"/>
    </font>
    <font>
      <sz val="11"/>
      <name val="Calibri"/>
      <family val="2"/>
      <scheme val="minor"/>
    </font>
    <font>
      <b/>
      <i/>
      <sz val="14"/>
      <color theme="1"/>
      <name val="Wiener Melange"/>
      <family val="2"/>
    </font>
  </fonts>
  <fills count="14">
    <fill>
      <patternFill patternType="none"/>
    </fill>
    <fill>
      <patternFill patternType="gray125"/>
    </fill>
    <fill>
      <patternFill patternType="solid">
        <fgColor rgb="FFFFE285"/>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theme="9"/>
        <bgColor indexed="64"/>
      </patternFill>
    </fill>
    <fill>
      <patternFill patternType="solid">
        <fgColor theme="4" tint="0.79998168889431442"/>
        <bgColor indexed="64"/>
      </patternFill>
    </fill>
    <fill>
      <patternFill patternType="solid">
        <fgColor rgb="FFFFC000"/>
        <bgColor indexed="64"/>
      </patternFill>
    </fill>
    <fill>
      <patternFill patternType="solid">
        <fgColor theme="2" tint="-0.249977111117893"/>
        <bgColor indexed="64"/>
      </patternFill>
    </fill>
    <fill>
      <patternFill patternType="solid">
        <fgColor theme="5" tint="0.39997558519241921"/>
        <bgColor indexed="64"/>
      </patternFill>
    </fill>
  </fills>
  <borders count="38">
    <border>
      <left/>
      <right/>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s>
  <cellStyleXfs count="2">
    <xf numFmtId="0" fontId="0" fillId="0" borderId="0"/>
    <xf numFmtId="0" fontId="10" fillId="0" borderId="0"/>
  </cellStyleXfs>
  <cellXfs count="133">
    <xf numFmtId="0" fontId="0" fillId="0" borderId="0" xfId="0"/>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4" fontId="0" fillId="0" borderId="5" xfId="0" applyNumberFormat="1" applyBorder="1" applyProtection="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4" fontId="0" fillId="0" borderId="8" xfId="0" applyNumberFormat="1" applyBorder="1" applyProtection="1">
      <protection locked="0"/>
    </xf>
    <xf numFmtId="0" fontId="0" fillId="0" borderId="5" xfId="0" applyBorder="1" applyProtection="1">
      <protection locked="0"/>
    </xf>
    <xf numFmtId="0" fontId="9" fillId="2" borderId="5" xfId="0" applyFont="1" applyFill="1" applyBorder="1" applyAlignment="1">
      <alignment vertical="center" wrapText="1"/>
    </xf>
    <xf numFmtId="0" fontId="0" fillId="0" borderId="6"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5" xfId="0" applyBorder="1"/>
    <xf numFmtId="0" fontId="0" fillId="0" borderId="11" xfId="0" applyBorder="1" applyProtection="1">
      <protection locked="0"/>
    </xf>
    <xf numFmtId="0" fontId="0" fillId="0" borderId="12" xfId="0" applyBorder="1" applyProtection="1">
      <protection locked="0"/>
    </xf>
    <xf numFmtId="0" fontId="0" fillId="3" borderId="13" xfId="0" applyFill="1" applyBorder="1" applyAlignment="1">
      <alignment vertical="center"/>
    </xf>
    <xf numFmtId="0" fontId="0" fillId="4" borderId="5" xfId="0" applyFill="1" applyBorder="1"/>
    <xf numFmtId="0" fontId="12" fillId="3" borderId="14" xfId="0" applyFont="1" applyFill="1" applyBorder="1"/>
    <xf numFmtId="0" fontId="13" fillId="0" borderId="0" xfId="0" applyFont="1"/>
    <xf numFmtId="0" fontId="0" fillId="5" borderId="5" xfId="0" applyFill="1" applyBorder="1"/>
    <xf numFmtId="0" fontId="0" fillId="6" borderId="5" xfId="0" applyFill="1" applyBorder="1"/>
    <xf numFmtId="0" fontId="0" fillId="0" borderId="0" xfId="0" applyAlignment="1">
      <alignment horizontal="right"/>
    </xf>
    <xf numFmtId="4" fontId="0" fillId="0" borderId="5" xfId="0" applyNumberFormat="1" applyBorder="1"/>
    <xf numFmtId="0" fontId="0" fillId="7" borderId="5" xfId="0" applyFill="1" applyBorder="1"/>
    <xf numFmtId="0" fontId="0" fillId="0" borderId="12" xfId="0" applyBorder="1"/>
    <xf numFmtId="0" fontId="0" fillId="4" borderId="9" xfId="0" applyFill="1" applyBorder="1"/>
    <xf numFmtId="0" fontId="0" fillId="4" borderId="6" xfId="0" applyFill="1" applyBorder="1"/>
    <xf numFmtId="0" fontId="0" fillId="4" borderId="15" xfId="0" applyFill="1" applyBorder="1"/>
    <xf numFmtId="0" fontId="0" fillId="4" borderId="16" xfId="0" applyFill="1" applyBorder="1"/>
    <xf numFmtId="0" fontId="0" fillId="0" borderId="0" xfId="0" applyAlignment="1">
      <alignment horizontal="center"/>
    </xf>
    <xf numFmtId="0" fontId="0" fillId="5" borderId="5" xfId="0" applyFill="1" applyBorder="1" applyAlignment="1">
      <alignment horizontal="center" vertical="center" wrapText="1"/>
    </xf>
    <xf numFmtId="0" fontId="0" fillId="5" borderId="5" xfId="0" applyFill="1" applyBorder="1" applyAlignment="1">
      <alignment horizontal="center" vertical="center"/>
    </xf>
    <xf numFmtId="0" fontId="9" fillId="2" borderId="17" xfId="0" applyFont="1" applyFill="1" applyBorder="1" applyAlignment="1">
      <alignment vertical="center" wrapText="1"/>
    </xf>
    <xf numFmtId="0" fontId="9" fillId="2" borderId="18" xfId="0" applyFont="1" applyFill="1" applyBorder="1" applyAlignment="1">
      <alignment vertical="center" wrapText="1"/>
    </xf>
    <xf numFmtId="0" fontId="9" fillId="2" borderId="19" xfId="0" applyFont="1" applyFill="1" applyBorder="1" applyAlignment="1">
      <alignment vertical="center" wrapText="1"/>
    </xf>
    <xf numFmtId="0" fontId="9" fillId="2" borderId="20" xfId="0" applyFont="1" applyFill="1" applyBorder="1" applyAlignment="1">
      <alignment vertical="center" wrapText="1"/>
    </xf>
    <xf numFmtId="0" fontId="14" fillId="0" borderId="0" xfId="0" applyFont="1" applyAlignment="1">
      <alignment horizontal="left"/>
    </xf>
    <xf numFmtId="0" fontId="0" fillId="3" borderId="21" xfId="0" applyFill="1" applyBorder="1" applyAlignment="1">
      <alignment vertical="center"/>
    </xf>
    <xf numFmtId="0" fontId="9" fillId="2" borderId="22" xfId="0" applyFont="1" applyFill="1" applyBorder="1" applyAlignment="1">
      <alignment vertical="center" wrapText="1"/>
    </xf>
    <xf numFmtId="0" fontId="0" fillId="5" borderId="5" xfId="0" applyFill="1" applyBorder="1" applyAlignment="1">
      <alignment wrapText="1"/>
    </xf>
    <xf numFmtId="0" fontId="0" fillId="8" borderId="0" xfId="0" applyFill="1" applyAlignment="1">
      <alignment wrapText="1"/>
    </xf>
    <xf numFmtId="4" fontId="0" fillId="8" borderId="0" xfId="0" applyNumberFormat="1" applyFill="1"/>
    <xf numFmtId="0" fontId="0" fillId="8" borderId="0" xfId="0" applyFill="1"/>
    <xf numFmtId="0" fontId="9" fillId="8" borderId="0" xfId="0" applyFont="1" applyFill="1"/>
    <xf numFmtId="0" fontId="15" fillId="0" borderId="0" xfId="0" applyFont="1"/>
    <xf numFmtId="0" fontId="0" fillId="9" borderId="5" xfId="0" applyFill="1" applyBorder="1"/>
    <xf numFmtId="0" fontId="9" fillId="9" borderId="5" xfId="0" applyFont="1" applyFill="1" applyBorder="1"/>
    <xf numFmtId="0" fontId="9" fillId="4" borderId="5" xfId="0" applyFont="1" applyFill="1" applyBorder="1"/>
    <xf numFmtId="0" fontId="0" fillId="0" borderId="7" xfId="0" applyBorder="1" applyAlignment="1" applyProtection="1">
      <alignment wrapText="1"/>
      <protection locked="0"/>
    </xf>
    <xf numFmtId="4" fontId="0" fillId="0" borderId="16" xfId="0" applyNumberFormat="1" applyBorder="1" applyProtection="1">
      <protection locked="0"/>
    </xf>
    <xf numFmtId="0" fontId="0" fillId="4" borderId="7" xfId="0" applyFill="1" applyBorder="1"/>
    <xf numFmtId="0" fontId="16" fillId="0" borderId="9" xfId="0" applyFont="1" applyBorder="1" applyAlignment="1" applyProtection="1">
      <alignment horizontal="center" vertical="center"/>
      <protection locked="0"/>
    </xf>
    <xf numFmtId="0" fontId="9" fillId="8" borderId="23" xfId="0" applyFont="1" applyFill="1" applyBorder="1"/>
    <xf numFmtId="0" fontId="9" fillId="8" borderId="24" xfId="0" applyFont="1" applyFill="1" applyBorder="1"/>
    <xf numFmtId="0" fontId="8" fillId="0" borderId="0" xfId="0" applyFont="1"/>
    <xf numFmtId="0" fontId="11" fillId="0" borderId="22" xfId="0" applyFont="1" applyBorder="1" applyAlignment="1">
      <alignment horizontal="center" vertical="center"/>
    </xf>
    <xf numFmtId="0" fontId="11" fillId="0" borderId="25" xfId="0" applyFont="1" applyBorder="1" applyAlignment="1">
      <alignment horizontal="center" vertical="center"/>
    </xf>
    <xf numFmtId="0" fontId="0" fillId="0" borderId="25" xfId="0" applyBorder="1" applyAlignment="1">
      <alignment horizontal="center"/>
    </xf>
    <xf numFmtId="0" fontId="9" fillId="0" borderId="7" xfId="0" applyFont="1" applyBorder="1" applyAlignment="1">
      <alignment horizontal="center" vertical="center"/>
    </xf>
    <xf numFmtId="0" fontId="0" fillId="0" borderId="18" xfId="0" applyBorder="1"/>
    <xf numFmtId="0" fontId="0" fillId="0" borderId="19" xfId="0" applyBorder="1"/>
    <xf numFmtId="0" fontId="0" fillId="0" borderId="20" xfId="0" applyBorder="1"/>
    <xf numFmtId="0" fontId="17" fillId="10" borderId="5" xfId="0" applyFont="1" applyFill="1" applyBorder="1" applyAlignment="1">
      <alignment horizontal="right"/>
    </xf>
    <xf numFmtId="0" fontId="17" fillId="10" borderId="5" xfId="0" applyFont="1" applyFill="1" applyBorder="1" applyProtection="1">
      <protection locked="0"/>
    </xf>
    <xf numFmtId="0" fontId="0" fillId="10" borderId="5" xfId="0" applyFill="1" applyBorder="1" applyProtection="1">
      <protection locked="0"/>
    </xf>
    <xf numFmtId="0" fontId="0" fillId="0" borderId="5" xfId="0" applyBorder="1" applyAlignment="1">
      <alignment horizontal="center" vertical="center"/>
    </xf>
    <xf numFmtId="0" fontId="16" fillId="0" borderId="12" xfId="0" applyFont="1" applyBorder="1" applyAlignment="1">
      <alignment horizontal="center"/>
    </xf>
    <xf numFmtId="0" fontId="0" fillId="5" borderId="26" xfId="0" applyFill="1" applyBorder="1" applyAlignment="1">
      <alignment horizontal="center"/>
    </xf>
    <xf numFmtId="0" fontId="12" fillId="7" borderId="4" xfId="0" applyFont="1" applyFill="1" applyBorder="1" applyAlignment="1">
      <alignment horizontal="center"/>
    </xf>
    <xf numFmtId="0" fontId="12" fillId="7" borderId="21" xfId="0" applyFont="1" applyFill="1" applyBorder="1" applyAlignment="1">
      <alignment horizontal="center"/>
    </xf>
    <xf numFmtId="0" fontId="0" fillId="7" borderId="27" xfId="0" applyFill="1" applyBorder="1" applyAlignment="1">
      <alignment horizontal="center" vertical="center" wrapText="1"/>
    </xf>
    <xf numFmtId="0" fontId="0" fillId="7" borderId="18" xfId="0" applyFill="1" applyBorder="1" applyAlignment="1">
      <alignment horizontal="center" vertical="center" wrapText="1"/>
    </xf>
    <xf numFmtId="0" fontId="0" fillId="7" borderId="28" xfId="0" applyFill="1" applyBorder="1" applyAlignment="1">
      <alignment horizontal="center" vertical="center" wrapText="1"/>
    </xf>
    <xf numFmtId="0" fontId="0" fillId="7" borderId="20" xfId="0" applyFill="1" applyBorder="1" applyAlignment="1">
      <alignment horizontal="center" vertical="center" wrapText="1"/>
    </xf>
    <xf numFmtId="0" fontId="9" fillId="11" borderId="4" xfId="0" applyFont="1" applyFill="1" applyBorder="1" applyAlignment="1">
      <alignment horizontal="center" vertical="center" wrapText="1"/>
    </xf>
    <xf numFmtId="0" fontId="9" fillId="11" borderId="29" xfId="0" applyFont="1" applyFill="1" applyBorder="1" applyAlignment="1">
      <alignment horizontal="center" vertical="center" wrapText="1"/>
    </xf>
    <xf numFmtId="0" fontId="9" fillId="11" borderId="21" xfId="0" applyFont="1" applyFill="1" applyBorder="1" applyAlignment="1">
      <alignment horizontal="center" vertical="center" wrapText="1"/>
    </xf>
    <xf numFmtId="0" fontId="0" fillId="0" borderId="8"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12" xfId="0" applyBorder="1" applyAlignment="1" applyProtection="1">
      <alignment horizontal="center"/>
      <protection locked="0"/>
    </xf>
    <xf numFmtId="0" fontId="18" fillId="0" borderId="0" xfId="0" applyFont="1" applyAlignment="1">
      <alignment horizontal="left" vertical="center" wrapText="1"/>
    </xf>
    <xf numFmtId="0" fontId="12" fillId="12" borderId="4" xfId="0" applyFont="1" applyFill="1" applyBorder="1" applyAlignment="1">
      <alignment horizontal="center"/>
    </xf>
    <xf numFmtId="0" fontId="12" fillId="12" borderId="29" xfId="0" applyFont="1" applyFill="1" applyBorder="1" applyAlignment="1">
      <alignment horizontal="center"/>
    </xf>
    <xf numFmtId="0" fontId="12" fillId="12" borderId="21" xfId="0" applyFont="1" applyFill="1" applyBorder="1" applyAlignment="1">
      <alignment horizontal="center"/>
    </xf>
    <xf numFmtId="0" fontId="15" fillId="0" borderId="0" xfId="0" applyFont="1" applyAlignment="1">
      <alignment horizontal="left" vertical="top" wrapText="1"/>
    </xf>
    <xf numFmtId="0" fontId="0" fillId="0" borderId="26" xfId="0" applyBorder="1" applyAlignment="1">
      <alignment horizontal="left" vertical="center" wrapText="1"/>
    </xf>
    <xf numFmtId="0" fontId="0" fillId="0" borderId="12" xfId="0" applyBorder="1" applyAlignment="1">
      <alignment horizontal="left" vertical="center" wrapText="1"/>
    </xf>
    <xf numFmtId="0" fontId="15" fillId="0" borderId="0" xfId="0" applyFont="1" applyAlignment="1">
      <alignment horizontal="left" wrapText="1"/>
    </xf>
    <xf numFmtId="0" fontId="0" fillId="0" borderId="0" xfId="0" applyAlignment="1">
      <alignment horizontal="left" vertical="center" wrapText="1"/>
    </xf>
    <xf numFmtId="0" fontId="0" fillId="10" borderId="0" xfId="0" applyFill="1" applyAlignment="1">
      <alignment horizontal="left"/>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34" xfId="0" applyBorder="1" applyAlignment="1" applyProtection="1">
      <alignment horizontal="left" vertical="top" wrapText="1"/>
      <protection locked="0"/>
    </xf>
    <xf numFmtId="0" fontId="0" fillId="0" borderId="35" xfId="0"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9" fillId="11" borderId="30" xfId="0" applyFont="1" applyFill="1" applyBorder="1" applyAlignment="1">
      <alignment horizontal="center" vertical="center" wrapText="1"/>
    </xf>
    <xf numFmtId="0" fontId="9" fillId="11" borderId="31" xfId="0" applyFont="1" applyFill="1" applyBorder="1" applyAlignment="1">
      <alignment horizontal="center" vertical="center" wrapText="1"/>
    </xf>
    <xf numFmtId="0" fontId="9" fillId="11" borderId="32" xfId="0" applyFont="1" applyFill="1" applyBorder="1" applyAlignment="1">
      <alignment horizontal="center" vertical="center" wrapText="1"/>
    </xf>
    <xf numFmtId="0" fontId="9" fillId="11" borderId="35"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9" fillId="11" borderId="36" xfId="0" applyFont="1" applyFill="1" applyBorder="1" applyAlignment="1">
      <alignment horizontal="center" vertical="center" wrapText="1"/>
    </xf>
    <xf numFmtId="0" fontId="16" fillId="0" borderId="4" xfId="0" applyFont="1" applyBorder="1" applyAlignment="1">
      <alignment horizontal="center"/>
    </xf>
    <xf numFmtId="0" fontId="16" fillId="0" borderId="29" xfId="0" applyFont="1" applyBorder="1" applyAlignment="1">
      <alignment horizontal="center"/>
    </xf>
    <xf numFmtId="0" fontId="16" fillId="0" borderId="21" xfId="0" applyFont="1" applyBorder="1" applyAlignment="1">
      <alignment horizontal="center"/>
    </xf>
    <xf numFmtId="0" fontId="0" fillId="0" borderId="8" xfId="0" applyBorder="1" applyAlignment="1">
      <alignment horizontal="left"/>
    </xf>
    <xf numFmtId="0" fontId="0" fillId="0" borderId="26" xfId="0" applyBorder="1" applyAlignment="1">
      <alignment horizontal="left"/>
    </xf>
    <xf numFmtId="0" fontId="0" fillId="0" borderId="12" xfId="0" applyBorder="1" applyAlignment="1">
      <alignment horizontal="left"/>
    </xf>
    <xf numFmtId="0" fontId="9" fillId="11" borderId="33" xfId="0" applyFont="1" applyFill="1" applyBorder="1" applyAlignment="1">
      <alignment horizontal="center" vertical="center" wrapText="1"/>
    </xf>
    <xf numFmtId="0" fontId="9" fillId="11" borderId="0" xfId="0" applyFont="1" applyFill="1" applyAlignment="1">
      <alignment horizontal="center" vertical="center" wrapText="1"/>
    </xf>
    <xf numFmtId="0" fontId="0" fillId="0" borderId="5" xfId="0" applyBorder="1" applyAlignment="1">
      <alignment horizontal="center" vertical="center"/>
    </xf>
    <xf numFmtId="0" fontId="0" fillId="7" borderId="5" xfId="0" applyFill="1" applyBorder="1" applyAlignment="1">
      <alignment horizontal="center"/>
    </xf>
    <xf numFmtId="0" fontId="16" fillId="0" borderId="8" xfId="0" applyFont="1" applyBorder="1" applyAlignment="1">
      <alignment horizontal="center"/>
    </xf>
    <xf numFmtId="0" fontId="16" fillId="0" borderId="12" xfId="0" applyFont="1" applyBorder="1" applyAlignment="1">
      <alignment horizontal="center"/>
    </xf>
    <xf numFmtId="0" fontId="0" fillId="6" borderId="5" xfId="0" applyFill="1"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26" xfId="0" applyBorder="1" applyAlignment="1">
      <alignment horizontal="center"/>
    </xf>
    <xf numFmtId="0" fontId="0" fillId="0" borderId="12" xfId="0" applyBorder="1" applyAlignment="1">
      <alignment horizontal="center"/>
    </xf>
    <xf numFmtId="0" fontId="0" fillId="7" borderId="5" xfId="0" applyFill="1" applyBorder="1" applyAlignment="1">
      <alignment horizontal="left"/>
    </xf>
    <xf numFmtId="0" fontId="0" fillId="5" borderId="8" xfId="0" applyFill="1" applyBorder="1" applyAlignment="1">
      <alignment horizontal="center"/>
    </xf>
    <xf numFmtId="0" fontId="0" fillId="5" borderId="12" xfId="0" applyFill="1" applyBorder="1" applyAlignment="1">
      <alignment horizontal="center"/>
    </xf>
    <xf numFmtId="0" fontId="0" fillId="7" borderId="37" xfId="0" applyFill="1" applyBorder="1" applyAlignment="1">
      <alignment horizontal="center" wrapText="1"/>
    </xf>
    <xf numFmtId="0" fontId="0" fillId="7" borderId="24" xfId="0" applyFill="1" applyBorder="1" applyAlignment="1">
      <alignment horizontal="center" wrapText="1"/>
    </xf>
    <xf numFmtId="0" fontId="0" fillId="7" borderId="7" xfId="0" applyFill="1" applyBorder="1" applyAlignment="1">
      <alignment horizontal="center" wrapText="1"/>
    </xf>
    <xf numFmtId="0" fontId="0" fillId="7" borderId="11" xfId="0" applyFill="1" applyBorder="1" applyAlignment="1">
      <alignment horizontal="center" wrapText="1"/>
    </xf>
    <xf numFmtId="0" fontId="16" fillId="13" borderId="23" xfId="0" applyFont="1" applyFill="1" applyBorder="1" applyAlignment="1">
      <alignment horizontal="center" vertical="center" wrapText="1"/>
    </xf>
    <xf numFmtId="0" fontId="16" fillId="13" borderId="6" xfId="0" applyFont="1" applyFill="1" applyBorder="1" applyAlignment="1">
      <alignment horizontal="center" vertical="center" wrapText="1"/>
    </xf>
    <xf numFmtId="0" fontId="0" fillId="0" borderId="0" xfId="0" applyBorder="1" applyAlignment="1" applyProtection="1">
      <alignment horizontal="left" vertical="top" wrapText="1"/>
      <protection locked="0"/>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Auswertung!$I$13</c:f>
          <c:strCache>
            <c:ptCount val="1"/>
            <c:pt idx="0">
              <c:v>Gesamtkontakte je Angebot im Jahr 2025</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bar"/>
        <c:grouping val="clustered"/>
        <c:varyColors val="0"/>
        <c:ser>
          <c:idx val="0"/>
          <c:order val="0"/>
          <c:spPr>
            <a:solidFill>
              <a:srgbClr val="4F81BD"/>
            </a:solidFill>
            <a:ln w="25400">
              <a:noFill/>
            </a:ln>
          </c:spPr>
          <c:invertIfNegative val="0"/>
          <c:cat>
            <c:strRef>
              <c:f>(Auswertung!$A$6:$A$6,Auswertung!$A$7:$A$8)</c:f>
              <c:strCache>
                <c:ptCount val="3"/>
                <c:pt idx="0">
                  <c:v>Gemeinwesenorientierte Angebote</c:v>
                </c:pt>
                <c:pt idx="1">
                  <c:v>Veranstaltungen</c:v>
                </c:pt>
                <c:pt idx="2">
                  <c:v>digitale Angebote</c:v>
                </c:pt>
              </c:strCache>
            </c:strRef>
          </c:cat>
          <c:val>
            <c:numRef>
              <c:f>(Auswertung!$B$6:$B$6,Auswertung!$B$7:$B$8)</c:f>
              <c:numCache>
                <c:formatCode>General</c:formatCode>
                <c:ptCount val="3"/>
              </c:numCache>
            </c:numRef>
          </c:val>
          <c:extLst>
            <c:ext xmlns:c16="http://schemas.microsoft.com/office/drawing/2014/chart" uri="{C3380CC4-5D6E-409C-BE32-E72D297353CC}">
              <c16:uniqueId val="{00000000-765A-4E70-9B3C-C08325BF563B}"/>
            </c:ext>
          </c:extLst>
        </c:ser>
        <c:ser>
          <c:idx val="1"/>
          <c:order val="1"/>
          <c:spPr>
            <a:solidFill>
              <a:srgbClr val="C0504D"/>
            </a:solidFill>
            <a:ln w="25400">
              <a:noFill/>
            </a:ln>
          </c:spPr>
          <c:invertIfNegative val="0"/>
          <c:cat>
            <c:strRef>
              <c:f>(Auswertung!$A$6:$A$6,Auswertung!$A$7:$A$8)</c:f>
              <c:strCache>
                <c:ptCount val="3"/>
                <c:pt idx="0">
                  <c:v>Gemeinwesenorientierte Angebote</c:v>
                </c:pt>
                <c:pt idx="1">
                  <c:v>Veranstaltungen</c:v>
                </c:pt>
                <c:pt idx="2">
                  <c:v>digitale Angebote</c:v>
                </c:pt>
              </c:strCache>
            </c:strRef>
          </c:cat>
          <c:val>
            <c:numRef>
              <c:f>(Auswertung!$H$6:$H$6,Auswertung!$H$7:$H$8)</c:f>
              <c:numCache>
                <c:formatCode>General</c:formatCode>
                <c:ptCount val="3"/>
                <c:pt idx="0">
                  <c:v>0</c:v>
                </c:pt>
                <c:pt idx="1">
                  <c:v>0</c:v>
                </c:pt>
                <c:pt idx="2">
                  <c:v>0</c:v>
                </c:pt>
              </c:numCache>
            </c:numRef>
          </c:val>
          <c:extLst>
            <c:ext xmlns:c16="http://schemas.microsoft.com/office/drawing/2014/chart" uri="{C3380CC4-5D6E-409C-BE32-E72D297353CC}">
              <c16:uniqueId val="{00000001-765A-4E70-9B3C-C08325BF563B}"/>
            </c:ext>
          </c:extLst>
        </c:ser>
        <c:dLbls>
          <c:showLegendKey val="0"/>
          <c:showVal val="0"/>
          <c:showCatName val="0"/>
          <c:showSerName val="0"/>
          <c:showPercent val="0"/>
          <c:showBubbleSize val="0"/>
        </c:dLbls>
        <c:gapWidth val="182"/>
        <c:axId val="436392896"/>
        <c:axId val="1"/>
      </c:barChart>
      <c:catAx>
        <c:axId val="4363928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6392896"/>
        <c:crosses val="autoZero"/>
        <c:crossBetween val="between"/>
      </c:valAx>
      <c:spPr>
        <a:noFill/>
        <a:ln w="25400">
          <a:noFill/>
        </a:ln>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Auswertung!$N$14</c:f>
          <c:strCache>
            <c:ptCount val="1"/>
            <c:pt idx="0">
              <c:v>Vergleich Gesamtkontakte je Angebot 2024/2025</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1"/>
          <c:order val="0"/>
          <c:tx>
            <c:strRef>
              <c:f>Auswertung!$D$4</c:f>
              <c:strCache>
                <c:ptCount val="1"/>
                <c:pt idx="0">
                  <c:v>Förderjahr 2025</c:v>
                </c:pt>
              </c:strCache>
            </c:strRef>
          </c:tx>
          <c:spPr>
            <a:solidFill>
              <a:srgbClr val="C0504D"/>
            </a:solidFill>
            <a:ln w="25400">
              <a:noFill/>
            </a:ln>
          </c:spPr>
          <c:invertIfNegative val="0"/>
          <c:cat>
            <c:strRef>
              <c:f>(Auswertung!$A$6:$A$6,Auswertung!$A$7:$A$8)</c:f>
              <c:strCache>
                <c:ptCount val="3"/>
                <c:pt idx="0">
                  <c:v>Gemeinwesenorientierte Angebote</c:v>
                </c:pt>
                <c:pt idx="1">
                  <c:v>Veranstaltungen</c:v>
                </c:pt>
                <c:pt idx="2">
                  <c:v>digitale Angebote</c:v>
                </c:pt>
              </c:strCache>
            </c:strRef>
          </c:cat>
          <c:val>
            <c:numRef>
              <c:f>(Auswertung!$H$6:$H$6,Auswertung!$H$7:$H$8)</c:f>
              <c:numCache>
                <c:formatCode>General</c:formatCode>
                <c:ptCount val="3"/>
                <c:pt idx="0">
                  <c:v>0</c:v>
                </c:pt>
                <c:pt idx="1">
                  <c:v>0</c:v>
                </c:pt>
                <c:pt idx="2">
                  <c:v>0</c:v>
                </c:pt>
              </c:numCache>
            </c:numRef>
          </c:val>
          <c:extLst>
            <c:ext xmlns:c16="http://schemas.microsoft.com/office/drawing/2014/chart" uri="{C3380CC4-5D6E-409C-BE32-E72D297353CC}">
              <c16:uniqueId val="{00000000-0C06-41E1-BC8B-7AFD47314FED}"/>
            </c:ext>
          </c:extLst>
        </c:ser>
        <c:ser>
          <c:idx val="2"/>
          <c:order val="1"/>
          <c:tx>
            <c:strRef>
              <c:f>Auswertung!$I$4</c:f>
              <c:strCache>
                <c:ptCount val="1"/>
                <c:pt idx="0">
                  <c:v>Förderjahr 2024 Gesamt</c:v>
                </c:pt>
              </c:strCache>
            </c:strRef>
          </c:tx>
          <c:spPr>
            <a:solidFill>
              <a:srgbClr val="9BBB59"/>
            </a:solidFill>
            <a:ln w="25400">
              <a:noFill/>
            </a:ln>
          </c:spPr>
          <c:invertIfNegative val="0"/>
          <c:cat>
            <c:strRef>
              <c:f>(Auswertung!$A$6:$A$6,Auswertung!$A$7:$A$8)</c:f>
              <c:strCache>
                <c:ptCount val="3"/>
                <c:pt idx="0">
                  <c:v>Gemeinwesenorientierte Angebote</c:v>
                </c:pt>
                <c:pt idx="1">
                  <c:v>Veranstaltungen</c:v>
                </c:pt>
                <c:pt idx="2">
                  <c:v>digitale Angebote</c:v>
                </c:pt>
              </c:strCache>
            </c:strRef>
          </c:cat>
          <c:val>
            <c:numRef>
              <c:f>(Auswertung!$I$6:$I$6,Auswertung!$I$7:$I$8)</c:f>
              <c:numCache>
                <c:formatCode>General</c:formatCode>
                <c:ptCount val="3"/>
                <c:pt idx="0">
                  <c:v>0</c:v>
                </c:pt>
                <c:pt idx="1">
                  <c:v>0</c:v>
                </c:pt>
                <c:pt idx="2">
                  <c:v>0</c:v>
                </c:pt>
              </c:numCache>
            </c:numRef>
          </c:val>
          <c:extLst>
            <c:ext xmlns:c16="http://schemas.microsoft.com/office/drawing/2014/chart" uri="{C3380CC4-5D6E-409C-BE32-E72D297353CC}">
              <c16:uniqueId val="{00000001-0C06-41E1-BC8B-7AFD47314FED}"/>
            </c:ext>
          </c:extLst>
        </c:ser>
        <c:dLbls>
          <c:showLegendKey val="0"/>
          <c:showVal val="0"/>
          <c:showCatName val="0"/>
          <c:showSerName val="0"/>
          <c:showPercent val="0"/>
          <c:showBubbleSize val="0"/>
        </c:dLbls>
        <c:gapWidth val="219"/>
        <c:overlap val="-27"/>
        <c:axId val="435913312"/>
        <c:axId val="1"/>
      </c:barChart>
      <c:catAx>
        <c:axId val="435913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5913312"/>
        <c:crosses val="autoZero"/>
        <c:crossBetween val="between"/>
      </c:valAx>
      <c:spPr>
        <a:noFill/>
        <a:ln w="25400">
          <a:noFill/>
        </a:ln>
      </c:spPr>
    </c:plotArea>
    <c:legend>
      <c:legendPos val="r"/>
      <c:layout>
        <c:manualLayout>
          <c:xMode val="edge"/>
          <c:yMode val="edge"/>
          <c:x val="0.71666828184938414"/>
          <c:y val="0.23990611031103296"/>
          <c:w val="0.26923137492428828"/>
          <c:h val="0.1591456412366506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Auswertung!$B$12</c:f>
          <c:strCache>
            <c:ptCount val="1"/>
            <c:pt idx="0">
              <c:v>Gesamtkontakte je Geschlecht je Angebot im Jahr 2025</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1"/>
          <c:order val="0"/>
          <c:tx>
            <c:strRef>
              <c:f>Auswertung!$D$5</c:f>
              <c:strCache>
                <c:ptCount val="1"/>
                <c:pt idx="0">
                  <c:v>männlich</c:v>
                </c:pt>
              </c:strCache>
            </c:strRef>
          </c:tx>
          <c:spPr>
            <a:solidFill>
              <a:srgbClr val="C0504D"/>
            </a:solidFill>
            <a:ln w="25400">
              <a:noFill/>
            </a:ln>
          </c:spPr>
          <c:invertIfNegative val="0"/>
          <c:cat>
            <c:strRef>
              <c:f>Auswertung!$A$6:$A$6</c:f>
              <c:strCache>
                <c:ptCount val="1"/>
                <c:pt idx="0">
                  <c:v>Gemeinwesenorientierte Angebote</c:v>
                </c:pt>
              </c:strCache>
            </c:strRef>
          </c:cat>
          <c:val>
            <c:numRef>
              <c:f>Auswertung!$D$6:$D$6</c:f>
              <c:numCache>
                <c:formatCode>General</c:formatCode>
                <c:ptCount val="1"/>
                <c:pt idx="0">
                  <c:v>0</c:v>
                </c:pt>
              </c:numCache>
            </c:numRef>
          </c:val>
          <c:extLst>
            <c:ext xmlns:c16="http://schemas.microsoft.com/office/drawing/2014/chart" uri="{C3380CC4-5D6E-409C-BE32-E72D297353CC}">
              <c16:uniqueId val="{00000000-DB33-420A-BE24-3936B5B58B23}"/>
            </c:ext>
          </c:extLst>
        </c:ser>
        <c:ser>
          <c:idx val="2"/>
          <c:order val="1"/>
          <c:tx>
            <c:strRef>
              <c:f>Auswertung!$E$5</c:f>
              <c:strCache>
                <c:ptCount val="1"/>
                <c:pt idx="0">
                  <c:v>weiblich</c:v>
                </c:pt>
              </c:strCache>
            </c:strRef>
          </c:tx>
          <c:spPr>
            <a:solidFill>
              <a:srgbClr val="9BBB59"/>
            </a:solidFill>
            <a:ln w="25400">
              <a:noFill/>
            </a:ln>
          </c:spPr>
          <c:invertIfNegative val="0"/>
          <c:cat>
            <c:strRef>
              <c:f>Auswertung!$A$6:$A$6</c:f>
              <c:strCache>
                <c:ptCount val="1"/>
                <c:pt idx="0">
                  <c:v>Gemeinwesenorientierte Angebote</c:v>
                </c:pt>
              </c:strCache>
            </c:strRef>
          </c:cat>
          <c:val>
            <c:numRef>
              <c:f>Auswertung!$E$6:$E$6</c:f>
              <c:numCache>
                <c:formatCode>General</c:formatCode>
                <c:ptCount val="1"/>
                <c:pt idx="0">
                  <c:v>0</c:v>
                </c:pt>
              </c:numCache>
            </c:numRef>
          </c:val>
          <c:extLst>
            <c:ext xmlns:c16="http://schemas.microsoft.com/office/drawing/2014/chart" uri="{C3380CC4-5D6E-409C-BE32-E72D297353CC}">
              <c16:uniqueId val="{00000001-DB33-420A-BE24-3936B5B58B23}"/>
            </c:ext>
          </c:extLst>
        </c:ser>
        <c:ser>
          <c:idx val="3"/>
          <c:order val="2"/>
          <c:tx>
            <c:strRef>
              <c:f>Auswertung!$F$5</c:f>
              <c:strCache>
                <c:ptCount val="1"/>
                <c:pt idx="0">
                  <c:v>divers</c:v>
                </c:pt>
              </c:strCache>
            </c:strRef>
          </c:tx>
          <c:spPr>
            <a:solidFill>
              <a:srgbClr val="8064A2"/>
            </a:solidFill>
            <a:ln w="25400">
              <a:noFill/>
            </a:ln>
          </c:spPr>
          <c:invertIfNegative val="0"/>
          <c:cat>
            <c:strRef>
              <c:f>Auswertung!$A$6:$A$6</c:f>
              <c:strCache>
                <c:ptCount val="1"/>
                <c:pt idx="0">
                  <c:v>Gemeinwesenorientierte Angebote</c:v>
                </c:pt>
              </c:strCache>
            </c:strRef>
          </c:cat>
          <c:val>
            <c:numRef>
              <c:f>Auswertung!$F$6:$F$6</c:f>
              <c:numCache>
                <c:formatCode>General</c:formatCode>
                <c:ptCount val="1"/>
                <c:pt idx="0">
                  <c:v>0</c:v>
                </c:pt>
              </c:numCache>
            </c:numRef>
          </c:val>
          <c:extLst>
            <c:ext xmlns:c16="http://schemas.microsoft.com/office/drawing/2014/chart" uri="{C3380CC4-5D6E-409C-BE32-E72D297353CC}">
              <c16:uniqueId val="{00000002-DB33-420A-BE24-3936B5B58B23}"/>
            </c:ext>
          </c:extLst>
        </c:ser>
        <c:ser>
          <c:idx val="4"/>
          <c:order val="3"/>
          <c:tx>
            <c:strRef>
              <c:f>Auswertung!$G$5</c:f>
              <c:strCache>
                <c:ptCount val="1"/>
                <c:pt idx="0">
                  <c:v>k.A.</c:v>
                </c:pt>
              </c:strCache>
            </c:strRef>
          </c:tx>
          <c:spPr>
            <a:solidFill>
              <a:srgbClr val="4BACC6"/>
            </a:solidFill>
            <a:ln w="25400">
              <a:noFill/>
            </a:ln>
          </c:spPr>
          <c:invertIfNegative val="0"/>
          <c:cat>
            <c:strRef>
              <c:f>Auswertung!$A$6:$A$6</c:f>
              <c:strCache>
                <c:ptCount val="1"/>
                <c:pt idx="0">
                  <c:v>Gemeinwesenorientierte Angebote</c:v>
                </c:pt>
              </c:strCache>
            </c:strRef>
          </c:cat>
          <c:val>
            <c:numRef>
              <c:f>Auswertung!$G$6:$G$6</c:f>
              <c:numCache>
                <c:formatCode>General</c:formatCode>
                <c:ptCount val="1"/>
                <c:pt idx="0">
                  <c:v>0</c:v>
                </c:pt>
              </c:numCache>
            </c:numRef>
          </c:val>
          <c:extLst>
            <c:ext xmlns:c16="http://schemas.microsoft.com/office/drawing/2014/chart" uri="{C3380CC4-5D6E-409C-BE32-E72D297353CC}">
              <c16:uniqueId val="{00000003-DB33-420A-BE24-3936B5B58B23}"/>
            </c:ext>
          </c:extLst>
        </c:ser>
        <c:dLbls>
          <c:showLegendKey val="0"/>
          <c:showVal val="0"/>
          <c:showCatName val="0"/>
          <c:showSerName val="0"/>
          <c:showPercent val="0"/>
          <c:showBubbleSize val="0"/>
        </c:dLbls>
        <c:gapWidth val="219"/>
        <c:overlap val="-27"/>
        <c:axId val="435910032"/>
        <c:axId val="1"/>
      </c:barChart>
      <c:catAx>
        <c:axId val="435910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5910032"/>
        <c:crosses val="autoZero"/>
        <c:crossBetween val="between"/>
      </c:valAx>
      <c:spPr>
        <a:noFill/>
        <a:ln w="25400">
          <a:noFill/>
        </a:ln>
      </c:spPr>
    </c:plotArea>
    <c:legend>
      <c:legendPos val="r"/>
      <c:layout>
        <c:manualLayout>
          <c:xMode val="edge"/>
          <c:yMode val="edge"/>
          <c:x val="0.83075325761270991"/>
          <c:y val="0.32541717320964331"/>
          <c:w val="0.11061964323043694"/>
          <c:h val="0.31591598556118733"/>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781050</xdr:colOff>
      <xdr:row>10</xdr:row>
      <xdr:rowOff>6350</xdr:rowOff>
    </xdr:from>
    <xdr:to>
      <xdr:col>12</xdr:col>
      <xdr:colOff>482600</xdr:colOff>
      <xdr:row>24</xdr:row>
      <xdr:rowOff>101600</xdr:rowOff>
    </xdr:to>
    <xdr:graphicFrame macro="">
      <xdr:nvGraphicFramePr>
        <xdr:cNvPr id="3121" name="Diagramm 1">
          <a:extLst>
            <a:ext uri="{FF2B5EF4-FFF2-40B4-BE49-F238E27FC236}">
              <a16:creationId xmlns:a16="http://schemas.microsoft.com/office/drawing/2014/main" id="{00000000-0008-0000-0100-000031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609600</xdr:colOff>
      <xdr:row>10</xdr:row>
      <xdr:rowOff>6350</xdr:rowOff>
    </xdr:from>
    <xdr:to>
      <xdr:col>18</xdr:col>
      <xdr:colOff>762000</xdr:colOff>
      <xdr:row>24</xdr:row>
      <xdr:rowOff>101600</xdr:rowOff>
    </xdr:to>
    <xdr:graphicFrame macro="">
      <xdr:nvGraphicFramePr>
        <xdr:cNvPr id="3122" name="Diagramm 2">
          <a:extLst>
            <a:ext uri="{FF2B5EF4-FFF2-40B4-BE49-F238E27FC236}">
              <a16:creationId xmlns:a16="http://schemas.microsoft.com/office/drawing/2014/main" id="{00000000-0008-0000-0100-000032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127000</xdr:colOff>
      <xdr:row>9</xdr:row>
      <xdr:rowOff>228600</xdr:rowOff>
    </xdr:from>
    <xdr:to>
      <xdr:col>6</xdr:col>
      <xdr:colOff>666750</xdr:colOff>
      <xdr:row>24</xdr:row>
      <xdr:rowOff>95250</xdr:rowOff>
    </xdr:to>
    <xdr:graphicFrame macro="">
      <xdr:nvGraphicFramePr>
        <xdr:cNvPr id="3123" name="Diagramm 3">
          <a:extLst>
            <a:ext uri="{FF2B5EF4-FFF2-40B4-BE49-F238E27FC236}">
              <a16:creationId xmlns:a16="http://schemas.microsoft.com/office/drawing/2014/main" id="{00000000-0008-0000-0100-000033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AT80"/>
  <sheetViews>
    <sheetView tabSelected="1" zoomScale="80" zoomScaleNormal="80" workbookViewId="0">
      <pane xSplit="2" ySplit="6" topLeftCell="C7" activePane="bottomRight" state="frozen"/>
      <selection pane="topRight" activeCell="C1" sqref="C1"/>
      <selection pane="bottomLeft" activeCell="A7" sqref="A7"/>
      <selection pane="bottomRight" activeCell="A41" sqref="A41:XFD41"/>
    </sheetView>
  </sheetViews>
  <sheetFormatPr baseColWidth="10" defaultRowHeight="14.5" outlineLevelCol="1" x14ac:dyDescent="0.35"/>
  <cols>
    <col min="1" max="1" width="3.453125" bestFit="1" customWidth="1"/>
    <col min="2" max="2" width="54.81640625" customWidth="1"/>
    <col min="4" max="4" width="15.1796875" customWidth="1"/>
    <col min="5" max="5" width="18.1796875" customWidth="1"/>
    <col min="6" max="6" width="15.81640625" customWidth="1"/>
    <col min="7" max="7" width="18.453125" customWidth="1"/>
    <col min="8" max="11" width="11.453125" customWidth="1" outlineLevel="1"/>
    <col min="12" max="12" width="11.453125" customWidth="1"/>
    <col min="13" max="16" width="11.453125" customWidth="1" outlineLevel="1"/>
    <col min="17" max="17" width="11.453125" customWidth="1"/>
    <col min="18" max="21" width="11.453125" customWidth="1" outlineLevel="1"/>
    <col min="22" max="22" width="11.453125" customWidth="1"/>
    <col min="23" max="26" width="11.453125" customWidth="1" outlineLevel="1"/>
    <col min="27" max="27" width="11.453125" customWidth="1"/>
    <col min="28" max="31" width="11.453125" customWidth="1" outlineLevel="1"/>
    <col min="33" max="36" width="11.453125" customWidth="1" outlineLevel="1"/>
    <col min="37" max="37" width="11.453125" customWidth="1"/>
    <col min="42" max="42" width="11.453125" customWidth="1"/>
    <col min="43" max="43" width="19.54296875" customWidth="1"/>
    <col min="44" max="44" width="18.81640625" customWidth="1"/>
    <col min="45" max="45" width="56.81640625" customWidth="1"/>
  </cols>
  <sheetData>
    <row r="1" spans="1:46" x14ac:dyDescent="0.35">
      <c r="B1" s="21" t="s">
        <v>21</v>
      </c>
      <c r="C1" s="79"/>
      <c r="D1" s="80"/>
      <c r="E1" s="81"/>
    </row>
    <row r="2" spans="1:46" x14ac:dyDescent="0.35">
      <c r="B2" s="21" t="s">
        <v>19</v>
      </c>
      <c r="C2" s="79">
        <v>2025</v>
      </c>
      <c r="D2" s="80"/>
      <c r="E2" s="81"/>
    </row>
    <row r="3" spans="1:46" ht="15" thickBot="1" x14ac:dyDescent="0.4">
      <c r="C3" s="31"/>
      <c r="D3" s="31"/>
    </row>
    <row r="4" spans="1:46" ht="19" thickBot="1" x14ac:dyDescent="0.5">
      <c r="D4" s="83" t="str">
        <f>"Förderjahr "&amp;C2</f>
        <v>Förderjahr 2025</v>
      </c>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N4" s="84"/>
      <c r="AO4" s="84"/>
      <c r="AP4" s="85"/>
      <c r="AQ4" s="19" t="str">
        <f>"Förderjahr "&amp;C2-1</f>
        <v>Förderjahr 2024</v>
      </c>
      <c r="AR4" s="70" t="str">
        <f>" Vergleich Kontakte Förderjahr "&amp;C2&amp;" mit Förderjahr "&amp;C2-1&amp;""</f>
        <v xml:space="preserve"> Vergleich Kontakte Förderjahr 2025 mit Förderjahr 2024</v>
      </c>
      <c r="AS4" s="71"/>
    </row>
    <row r="5" spans="1:46" ht="36.75" customHeight="1" thickBot="1" x14ac:dyDescent="0.4">
      <c r="D5" s="76" t="s">
        <v>5</v>
      </c>
      <c r="E5" s="78"/>
      <c r="F5" s="76" t="s">
        <v>10</v>
      </c>
      <c r="G5" s="78"/>
      <c r="H5" s="76" t="s">
        <v>26</v>
      </c>
      <c r="I5" s="77"/>
      <c r="J5" s="77"/>
      <c r="K5" s="77"/>
      <c r="L5" s="78"/>
      <c r="M5" s="76" t="s">
        <v>45</v>
      </c>
      <c r="N5" s="77"/>
      <c r="O5" s="77"/>
      <c r="P5" s="77"/>
      <c r="Q5" s="78"/>
      <c r="R5" s="76" t="s">
        <v>25</v>
      </c>
      <c r="S5" s="77"/>
      <c r="T5" s="77"/>
      <c r="U5" s="77"/>
      <c r="V5" s="78"/>
      <c r="W5" s="76" t="s">
        <v>24</v>
      </c>
      <c r="X5" s="77"/>
      <c r="Y5" s="77"/>
      <c r="Z5" s="77"/>
      <c r="AA5" s="78"/>
      <c r="AB5" s="76" t="s">
        <v>11</v>
      </c>
      <c r="AC5" s="77"/>
      <c r="AD5" s="77"/>
      <c r="AE5" s="77"/>
      <c r="AF5" s="77"/>
      <c r="AG5" s="76" t="s">
        <v>35</v>
      </c>
      <c r="AH5" s="77"/>
      <c r="AI5" s="77"/>
      <c r="AJ5" s="77"/>
      <c r="AK5" s="77"/>
      <c r="AL5" s="76" t="s">
        <v>18</v>
      </c>
      <c r="AM5" s="77"/>
      <c r="AN5" s="77"/>
      <c r="AO5" s="77"/>
      <c r="AP5" s="78"/>
      <c r="AQ5" s="39" t="s">
        <v>20</v>
      </c>
      <c r="AR5" s="72" t="s">
        <v>22</v>
      </c>
      <c r="AS5" s="74" t="str">
        <f>"Begründung (wenn Abweichung gegenüber Förderjahr "&amp;C2-1&amp;" über 20% ist)"</f>
        <v>Begründung (wenn Abweichung gegenüber Förderjahr 2024 über 20% ist)</v>
      </c>
    </row>
    <row r="6" spans="1:46" ht="44" thickBot="1" x14ac:dyDescent="0.4">
      <c r="B6" s="4" t="s">
        <v>23</v>
      </c>
      <c r="C6" s="3" t="s">
        <v>2</v>
      </c>
      <c r="D6" s="2" t="s">
        <v>1</v>
      </c>
      <c r="E6" s="34" t="s">
        <v>4</v>
      </c>
      <c r="F6" s="2" t="s">
        <v>27</v>
      </c>
      <c r="G6" s="1" t="s">
        <v>28</v>
      </c>
      <c r="H6" s="3" t="s">
        <v>12</v>
      </c>
      <c r="I6" s="2" t="s">
        <v>13</v>
      </c>
      <c r="J6" s="2" t="s">
        <v>14</v>
      </c>
      <c r="K6" s="2" t="s">
        <v>15</v>
      </c>
      <c r="L6" s="1" t="s">
        <v>16</v>
      </c>
      <c r="M6" s="3" t="s">
        <v>12</v>
      </c>
      <c r="N6" s="2" t="s">
        <v>13</v>
      </c>
      <c r="O6" s="2" t="s">
        <v>14</v>
      </c>
      <c r="P6" s="2" t="s">
        <v>15</v>
      </c>
      <c r="Q6" s="34" t="s">
        <v>17</v>
      </c>
      <c r="R6" s="35" t="s">
        <v>12</v>
      </c>
      <c r="S6" s="36" t="s">
        <v>13</v>
      </c>
      <c r="T6" s="2" t="s">
        <v>14</v>
      </c>
      <c r="U6" s="36" t="s">
        <v>15</v>
      </c>
      <c r="V6" s="37" t="s">
        <v>17</v>
      </c>
      <c r="W6" s="35" t="s">
        <v>12</v>
      </c>
      <c r="X6" s="36" t="s">
        <v>13</v>
      </c>
      <c r="Y6" s="2" t="s">
        <v>14</v>
      </c>
      <c r="Z6" s="36" t="s">
        <v>15</v>
      </c>
      <c r="AA6" s="37" t="s">
        <v>17</v>
      </c>
      <c r="AB6" s="35" t="s">
        <v>12</v>
      </c>
      <c r="AC6" s="36" t="s">
        <v>13</v>
      </c>
      <c r="AD6" s="2" t="s">
        <v>14</v>
      </c>
      <c r="AE6" s="36" t="s">
        <v>15</v>
      </c>
      <c r="AF6" s="40" t="s">
        <v>17</v>
      </c>
      <c r="AG6" s="35" t="s">
        <v>12</v>
      </c>
      <c r="AH6" s="36" t="s">
        <v>13</v>
      </c>
      <c r="AI6" s="2" t="s">
        <v>14</v>
      </c>
      <c r="AJ6" s="36" t="s">
        <v>15</v>
      </c>
      <c r="AK6" s="40" t="s">
        <v>17</v>
      </c>
      <c r="AL6" s="35" t="s">
        <v>12</v>
      </c>
      <c r="AM6" s="36" t="s">
        <v>13</v>
      </c>
      <c r="AN6" s="2" t="s">
        <v>14</v>
      </c>
      <c r="AO6" s="36" t="s">
        <v>15</v>
      </c>
      <c r="AP6" s="37" t="s">
        <v>17</v>
      </c>
      <c r="AQ6" s="39" t="s">
        <v>17</v>
      </c>
      <c r="AR6" s="73"/>
      <c r="AS6" s="75"/>
    </row>
    <row r="7" spans="1:46" x14ac:dyDescent="0.35">
      <c r="A7">
        <v>1</v>
      </c>
      <c r="B7" s="50"/>
      <c r="C7" s="53"/>
      <c r="D7" s="5"/>
      <c r="E7" s="51"/>
      <c r="F7" s="6"/>
      <c r="G7" s="7"/>
      <c r="H7" s="12"/>
      <c r="I7" s="11"/>
      <c r="J7" s="11"/>
      <c r="K7" s="11"/>
      <c r="L7" s="52">
        <f>SUM(H7:K7)</f>
        <v>0</v>
      </c>
      <c r="M7" s="12"/>
      <c r="N7" s="11"/>
      <c r="O7" s="11"/>
      <c r="P7" s="11"/>
      <c r="Q7" s="29">
        <f>SUM(M7:P7)</f>
        <v>0</v>
      </c>
      <c r="R7" s="12"/>
      <c r="S7" s="11"/>
      <c r="T7" s="11"/>
      <c r="U7" s="11"/>
      <c r="V7" s="29">
        <f>SUM(R7:U7)</f>
        <v>0</v>
      </c>
      <c r="W7" s="12"/>
      <c r="X7" s="11"/>
      <c r="Y7" s="11"/>
      <c r="Z7" s="11"/>
      <c r="AA7" s="29">
        <f>SUM(W7:Z7)</f>
        <v>0</v>
      </c>
      <c r="AB7" s="12"/>
      <c r="AC7" s="11"/>
      <c r="AD7" s="11"/>
      <c r="AE7" s="11"/>
      <c r="AF7" s="52">
        <f>SUM(AB7:AE7)</f>
        <v>0</v>
      </c>
      <c r="AG7" s="12"/>
      <c r="AH7" s="11"/>
      <c r="AI7" s="11"/>
      <c r="AJ7" s="11"/>
      <c r="AK7" s="52">
        <f>SUM(AG7:AJ7)</f>
        <v>0</v>
      </c>
      <c r="AL7" s="27">
        <f>H7+M7+R7+W7+AB7+AG7</f>
        <v>0</v>
      </c>
      <c r="AM7" s="28">
        <f>I7+N7+S7+X7+AC7+AH7</f>
        <v>0</v>
      </c>
      <c r="AN7" s="28">
        <f>J7+O7+T7+Y7+AD7+AI7</f>
        <v>0</v>
      </c>
      <c r="AO7" s="28">
        <f>K7+P7+U7+Z7+AE7+AJ7</f>
        <v>0</v>
      </c>
      <c r="AP7" s="29">
        <f>SUM(AL7:AO7)</f>
        <v>0</v>
      </c>
      <c r="AQ7" s="15"/>
      <c r="AR7" s="28" t="str">
        <f>IF(OR(AQ7=0, AP7=0),"-",AP7/AQ7*100-100)</f>
        <v>-</v>
      </c>
      <c r="AS7" s="11"/>
      <c r="AT7" s="20" t="str">
        <f>IF(ISBLANK(AQ7),"",IF(AND(OR(AR7&gt;=20,AR7&lt;=-20)),IF(ISBLANK(AS7),C$80,""),""))</f>
        <v/>
      </c>
    </row>
    <row r="8" spans="1:46" x14ac:dyDescent="0.35">
      <c r="A8">
        <v>2</v>
      </c>
      <c r="B8" s="50"/>
      <c r="C8" s="53"/>
      <c r="D8" s="5"/>
      <c r="E8" s="51"/>
      <c r="F8" s="5"/>
      <c r="G8" s="8"/>
      <c r="H8" s="13"/>
      <c r="I8" s="9"/>
      <c r="J8" s="9"/>
      <c r="K8" s="9"/>
      <c r="L8" s="52">
        <f t="shared" ref="L8:L21" si="0">SUM(H8:K8)</f>
        <v>0</v>
      </c>
      <c r="M8" s="13"/>
      <c r="N8" s="9"/>
      <c r="O8" s="9"/>
      <c r="P8" s="9"/>
      <c r="Q8" s="29">
        <f t="shared" ref="Q8:Q21" si="1">SUM(M8:P8)</f>
        <v>0</v>
      </c>
      <c r="R8" s="13"/>
      <c r="S8" s="9"/>
      <c r="T8" s="9"/>
      <c r="U8" s="9"/>
      <c r="V8" s="29">
        <f t="shared" ref="V8:V21" si="2">SUM(R8:U8)</f>
        <v>0</v>
      </c>
      <c r="W8" s="13"/>
      <c r="X8" s="9"/>
      <c r="Y8" s="9"/>
      <c r="Z8" s="9"/>
      <c r="AA8" s="29">
        <f t="shared" ref="AA8:AA21" si="3">SUM(W8:Z8)</f>
        <v>0</v>
      </c>
      <c r="AB8" s="13"/>
      <c r="AC8" s="9"/>
      <c r="AD8" s="9"/>
      <c r="AE8" s="9"/>
      <c r="AF8" s="52">
        <f t="shared" ref="AF8:AF21" si="4">SUM(AB8:AE8)</f>
        <v>0</v>
      </c>
      <c r="AG8" s="13"/>
      <c r="AH8" s="9"/>
      <c r="AI8" s="9"/>
      <c r="AJ8" s="9"/>
      <c r="AK8" s="52">
        <f t="shared" ref="AK8:AK21" si="5">SUM(AG8:AJ8)</f>
        <v>0</v>
      </c>
      <c r="AL8" s="27">
        <f t="shared" ref="AL8:AL21" si="6">H8+M8+R8+W8+AB8+AG8</f>
        <v>0</v>
      </c>
      <c r="AM8" s="28">
        <f t="shared" ref="AM8:AM21" si="7">I8+N8+S8+X8+AC8+AH8</f>
        <v>0</v>
      </c>
      <c r="AN8" s="28">
        <f t="shared" ref="AN8:AN21" si="8">J8+O8+T8+Y8+AD8+AI8</f>
        <v>0</v>
      </c>
      <c r="AO8" s="28">
        <f t="shared" ref="AO8:AO21" si="9">K8+P8+U8+Z8+AE8+AJ8</f>
        <v>0</v>
      </c>
      <c r="AP8" s="30">
        <f t="shared" ref="AP8:AP21" si="10">SUM(AL8:AO8)</f>
        <v>0</v>
      </c>
      <c r="AQ8" s="16"/>
      <c r="AR8" s="18" t="str">
        <f t="shared" ref="AR8:AR23" si="11">IF(OR(AQ8=0, AP8=0),"-",AP8/AQ8*100-100)</f>
        <v>-</v>
      </c>
      <c r="AS8" s="11"/>
      <c r="AT8" s="20" t="str">
        <f>IF(ISBLANK(AQ8),"",IF(AND(OR(AR8&gt;=20,AR8&lt;=-20)),IF(ISBLANK(AS8),C$80,""),""))</f>
        <v/>
      </c>
    </row>
    <row r="9" spans="1:46" x14ac:dyDescent="0.35">
      <c r="A9">
        <v>3</v>
      </c>
      <c r="B9" s="50"/>
      <c r="C9" s="53"/>
      <c r="D9" s="5"/>
      <c r="E9" s="51"/>
      <c r="F9" s="5"/>
      <c r="G9" s="8"/>
      <c r="H9" s="13"/>
      <c r="I9" s="9"/>
      <c r="J9" s="9"/>
      <c r="K9" s="9"/>
      <c r="L9" s="52">
        <f t="shared" si="0"/>
        <v>0</v>
      </c>
      <c r="M9" s="13"/>
      <c r="N9" s="9"/>
      <c r="O9" s="9"/>
      <c r="P9" s="9"/>
      <c r="Q9" s="29">
        <f t="shared" si="1"/>
        <v>0</v>
      </c>
      <c r="R9" s="13"/>
      <c r="S9" s="9"/>
      <c r="T9" s="9"/>
      <c r="U9" s="9"/>
      <c r="V9" s="29">
        <f t="shared" si="2"/>
        <v>0</v>
      </c>
      <c r="W9" s="13"/>
      <c r="X9" s="9"/>
      <c r="Y9" s="9"/>
      <c r="Z9" s="9"/>
      <c r="AA9" s="29">
        <f t="shared" si="3"/>
        <v>0</v>
      </c>
      <c r="AB9" s="13"/>
      <c r="AC9" s="9"/>
      <c r="AD9" s="9"/>
      <c r="AE9" s="9"/>
      <c r="AF9" s="52">
        <f t="shared" si="4"/>
        <v>0</v>
      </c>
      <c r="AG9" s="13"/>
      <c r="AH9" s="9"/>
      <c r="AI9" s="9"/>
      <c r="AJ9" s="9"/>
      <c r="AK9" s="52">
        <f t="shared" si="5"/>
        <v>0</v>
      </c>
      <c r="AL9" s="27">
        <f t="shared" si="6"/>
        <v>0</v>
      </c>
      <c r="AM9" s="28">
        <f t="shared" si="7"/>
        <v>0</v>
      </c>
      <c r="AN9" s="28">
        <f t="shared" si="8"/>
        <v>0</v>
      </c>
      <c r="AO9" s="28">
        <f t="shared" si="9"/>
        <v>0</v>
      </c>
      <c r="AP9" s="30">
        <f t="shared" si="10"/>
        <v>0</v>
      </c>
      <c r="AQ9" s="16"/>
      <c r="AR9" s="18" t="str">
        <f t="shared" si="11"/>
        <v>-</v>
      </c>
      <c r="AS9" s="11"/>
      <c r="AT9" s="20" t="str">
        <f>IF(ISBLANK(AQ9),"",IF(AND(OR(AR9&gt;=20,AR9&lt;=-20)),IF(ISBLANK(AS9),C$80,""),""))</f>
        <v/>
      </c>
    </row>
    <row r="10" spans="1:46" x14ac:dyDescent="0.35">
      <c r="A10">
        <v>4</v>
      </c>
      <c r="B10" s="50"/>
      <c r="C10" s="53"/>
      <c r="D10" s="5"/>
      <c r="E10" s="51"/>
      <c r="F10" s="5"/>
      <c r="G10" s="8"/>
      <c r="H10" s="13"/>
      <c r="I10" s="9"/>
      <c r="J10" s="9"/>
      <c r="K10" s="9"/>
      <c r="L10" s="52">
        <f t="shared" si="0"/>
        <v>0</v>
      </c>
      <c r="M10" s="13"/>
      <c r="N10" s="9"/>
      <c r="O10" s="9"/>
      <c r="P10" s="9"/>
      <c r="Q10" s="29">
        <f t="shared" si="1"/>
        <v>0</v>
      </c>
      <c r="R10" s="13"/>
      <c r="S10" s="9"/>
      <c r="T10" s="9"/>
      <c r="U10" s="9"/>
      <c r="V10" s="29">
        <f t="shared" si="2"/>
        <v>0</v>
      </c>
      <c r="W10" s="13"/>
      <c r="X10" s="9"/>
      <c r="Y10" s="9"/>
      <c r="Z10" s="9"/>
      <c r="AA10" s="29">
        <f t="shared" si="3"/>
        <v>0</v>
      </c>
      <c r="AB10" s="13"/>
      <c r="AC10" s="9"/>
      <c r="AD10" s="9"/>
      <c r="AE10" s="9"/>
      <c r="AF10" s="52">
        <f t="shared" si="4"/>
        <v>0</v>
      </c>
      <c r="AG10" s="13"/>
      <c r="AH10" s="9"/>
      <c r="AI10" s="9"/>
      <c r="AJ10" s="9"/>
      <c r="AK10" s="52">
        <f t="shared" si="5"/>
        <v>0</v>
      </c>
      <c r="AL10" s="27">
        <f t="shared" si="6"/>
        <v>0</v>
      </c>
      <c r="AM10" s="28">
        <f t="shared" si="7"/>
        <v>0</v>
      </c>
      <c r="AN10" s="28">
        <f t="shared" si="8"/>
        <v>0</v>
      </c>
      <c r="AO10" s="28">
        <f t="shared" si="9"/>
        <v>0</v>
      </c>
      <c r="AP10" s="30">
        <f t="shared" si="10"/>
        <v>0</v>
      </c>
      <c r="AQ10" s="16"/>
      <c r="AR10" s="18" t="str">
        <f t="shared" si="11"/>
        <v>-</v>
      </c>
      <c r="AS10" s="11"/>
      <c r="AT10" s="20" t="str">
        <f>IF(ISBLANK(AQ10),"",IF(AND(OR(AR10&gt;=20,AR10&lt;=-20)),IF(ISBLANK(AS10),C$80,""),""))</f>
        <v/>
      </c>
    </row>
    <row r="11" spans="1:46" x14ac:dyDescent="0.35">
      <c r="A11">
        <v>5</v>
      </c>
      <c r="B11" s="50"/>
      <c r="C11" s="53"/>
      <c r="D11" s="5"/>
      <c r="E11" s="51"/>
      <c r="F11" s="5"/>
      <c r="G11" s="8"/>
      <c r="H11" s="13"/>
      <c r="I11" s="9"/>
      <c r="J11" s="9"/>
      <c r="K11" s="9"/>
      <c r="L11" s="52">
        <f t="shared" si="0"/>
        <v>0</v>
      </c>
      <c r="M11" s="13"/>
      <c r="N11" s="9"/>
      <c r="O11" s="9"/>
      <c r="P11" s="9"/>
      <c r="Q11" s="29">
        <f t="shared" si="1"/>
        <v>0</v>
      </c>
      <c r="R11" s="13"/>
      <c r="S11" s="9"/>
      <c r="T11" s="9"/>
      <c r="U11" s="9"/>
      <c r="V11" s="29">
        <f t="shared" si="2"/>
        <v>0</v>
      </c>
      <c r="W11" s="13"/>
      <c r="X11" s="9"/>
      <c r="Y11" s="9"/>
      <c r="Z11" s="9"/>
      <c r="AA11" s="29">
        <f t="shared" si="3"/>
        <v>0</v>
      </c>
      <c r="AB11" s="13"/>
      <c r="AC11" s="9"/>
      <c r="AD11" s="9"/>
      <c r="AE11" s="9"/>
      <c r="AF11" s="52">
        <f t="shared" si="4"/>
        <v>0</v>
      </c>
      <c r="AG11" s="13"/>
      <c r="AH11" s="9"/>
      <c r="AI11" s="9"/>
      <c r="AJ11" s="9"/>
      <c r="AK11" s="52">
        <f t="shared" si="5"/>
        <v>0</v>
      </c>
      <c r="AL11" s="27">
        <f t="shared" si="6"/>
        <v>0</v>
      </c>
      <c r="AM11" s="28">
        <f t="shared" si="7"/>
        <v>0</v>
      </c>
      <c r="AN11" s="28">
        <f t="shared" si="8"/>
        <v>0</v>
      </c>
      <c r="AO11" s="28">
        <f t="shared" si="9"/>
        <v>0</v>
      </c>
      <c r="AP11" s="30">
        <f t="shared" si="10"/>
        <v>0</v>
      </c>
      <c r="AQ11" s="16"/>
      <c r="AR11" s="18" t="str">
        <f t="shared" si="11"/>
        <v>-</v>
      </c>
      <c r="AS11" s="11"/>
      <c r="AT11" s="20" t="str">
        <f>IF(ISBLANK(AQ11),"",IF(AND(OR(AR11&gt;=20,AR11&lt;=-20)),IF(ISBLANK(AS11),C$80,""),""))</f>
        <v/>
      </c>
    </row>
    <row r="12" spans="1:46" x14ac:dyDescent="0.35">
      <c r="A12">
        <v>6</v>
      </c>
      <c r="B12" s="50"/>
      <c r="C12" s="53"/>
      <c r="D12" s="5"/>
      <c r="E12" s="51"/>
      <c r="F12" s="5"/>
      <c r="G12" s="8"/>
      <c r="H12" s="13"/>
      <c r="I12" s="9"/>
      <c r="J12" s="9"/>
      <c r="K12" s="9"/>
      <c r="L12" s="52">
        <f t="shared" si="0"/>
        <v>0</v>
      </c>
      <c r="M12" s="13"/>
      <c r="N12" s="9"/>
      <c r="O12" s="9"/>
      <c r="P12" s="9"/>
      <c r="Q12" s="29">
        <f t="shared" si="1"/>
        <v>0</v>
      </c>
      <c r="R12" s="13"/>
      <c r="S12" s="9"/>
      <c r="T12" s="9"/>
      <c r="U12" s="9"/>
      <c r="V12" s="29">
        <f t="shared" si="2"/>
        <v>0</v>
      </c>
      <c r="W12" s="13"/>
      <c r="X12" s="9"/>
      <c r="Y12" s="9"/>
      <c r="Z12" s="9"/>
      <c r="AA12" s="29">
        <f t="shared" si="3"/>
        <v>0</v>
      </c>
      <c r="AB12" s="13"/>
      <c r="AC12" s="9"/>
      <c r="AD12" s="9"/>
      <c r="AE12" s="9"/>
      <c r="AF12" s="52">
        <f t="shared" si="4"/>
        <v>0</v>
      </c>
      <c r="AG12" s="13"/>
      <c r="AH12" s="9"/>
      <c r="AI12" s="9"/>
      <c r="AJ12" s="9"/>
      <c r="AK12" s="52">
        <f t="shared" si="5"/>
        <v>0</v>
      </c>
      <c r="AL12" s="27">
        <f t="shared" si="6"/>
        <v>0</v>
      </c>
      <c r="AM12" s="28">
        <f t="shared" si="7"/>
        <v>0</v>
      </c>
      <c r="AN12" s="28">
        <f t="shared" si="8"/>
        <v>0</v>
      </c>
      <c r="AO12" s="28">
        <f t="shared" si="9"/>
        <v>0</v>
      </c>
      <c r="AP12" s="30">
        <f t="shared" si="10"/>
        <v>0</v>
      </c>
      <c r="AQ12" s="16"/>
      <c r="AR12" s="18" t="str">
        <f t="shared" si="11"/>
        <v>-</v>
      </c>
      <c r="AS12" s="11"/>
      <c r="AT12" s="20" t="str">
        <f>IF(ISBLANK(AQ12),"",IF(AND(OR(AR12&gt;=20,AR12&lt;=-20)),IF(ISBLANK(AS12),C$80,""),""))</f>
        <v/>
      </c>
    </row>
    <row r="13" spans="1:46" x14ac:dyDescent="0.35">
      <c r="A13">
        <v>7</v>
      </c>
      <c r="B13" s="50"/>
      <c r="C13" s="53"/>
      <c r="D13" s="5"/>
      <c r="E13" s="51"/>
      <c r="F13" s="5"/>
      <c r="G13" s="8"/>
      <c r="H13" s="13"/>
      <c r="I13" s="9"/>
      <c r="J13" s="9"/>
      <c r="K13" s="9"/>
      <c r="L13" s="52">
        <f t="shared" si="0"/>
        <v>0</v>
      </c>
      <c r="M13" s="13"/>
      <c r="N13" s="9"/>
      <c r="O13" s="9"/>
      <c r="P13" s="9"/>
      <c r="Q13" s="29">
        <f t="shared" si="1"/>
        <v>0</v>
      </c>
      <c r="R13" s="13"/>
      <c r="S13" s="9"/>
      <c r="T13" s="9"/>
      <c r="U13" s="9"/>
      <c r="V13" s="29">
        <f t="shared" si="2"/>
        <v>0</v>
      </c>
      <c r="W13" s="13"/>
      <c r="X13" s="9"/>
      <c r="Y13" s="9"/>
      <c r="Z13" s="9"/>
      <c r="AA13" s="29">
        <f t="shared" si="3"/>
        <v>0</v>
      </c>
      <c r="AB13" s="13"/>
      <c r="AC13" s="9"/>
      <c r="AD13" s="9"/>
      <c r="AE13" s="9"/>
      <c r="AF13" s="52">
        <f t="shared" si="4"/>
        <v>0</v>
      </c>
      <c r="AG13" s="13"/>
      <c r="AH13" s="9"/>
      <c r="AI13" s="9"/>
      <c r="AJ13" s="9"/>
      <c r="AK13" s="52">
        <f t="shared" si="5"/>
        <v>0</v>
      </c>
      <c r="AL13" s="27">
        <f t="shared" si="6"/>
        <v>0</v>
      </c>
      <c r="AM13" s="28">
        <f t="shared" si="7"/>
        <v>0</v>
      </c>
      <c r="AN13" s="28">
        <f t="shared" si="8"/>
        <v>0</v>
      </c>
      <c r="AO13" s="28">
        <f t="shared" si="9"/>
        <v>0</v>
      </c>
      <c r="AP13" s="30">
        <f t="shared" si="10"/>
        <v>0</v>
      </c>
      <c r="AQ13" s="16"/>
      <c r="AR13" s="18" t="str">
        <f t="shared" si="11"/>
        <v>-</v>
      </c>
      <c r="AS13" s="11"/>
      <c r="AT13" s="20" t="str">
        <f>IF(ISBLANK(AQ13),"",IF(AND(OR(AR13&gt;=20,AR13&lt;=-20)),IF(ISBLANK(AS13),C$80,""),""))</f>
        <v/>
      </c>
    </row>
    <row r="14" spans="1:46" x14ac:dyDescent="0.35">
      <c r="A14">
        <v>8</v>
      </c>
      <c r="B14" s="50"/>
      <c r="C14" s="53"/>
      <c r="D14" s="5"/>
      <c r="E14" s="51"/>
      <c r="F14" s="5"/>
      <c r="G14" s="8"/>
      <c r="H14" s="13"/>
      <c r="I14" s="9"/>
      <c r="J14" s="9"/>
      <c r="K14" s="9"/>
      <c r="L14" s="52">
        <f t="shared" si="0"/>
        <v>0</v>
      </c>
      <c r="M14" s="13"/>
      <c r="N14" s="9"/>
      <c r="O14" s="9"/>
      <c r="P14" s="9"/>
      <c r="Q14" s="29">
        <f t="shared" si="1"/>
        <v>0</v>
      </c>
      <c r="R14" s="13"/>
      <c r="S14" s="9"/>
      <c r="T14" s="9"/>
      <c r="U14" s="9"/>
      <c r="V14" s="29">
        <f t="shared" si="2"/>
        <v>0</v>
      </c>
      <c r="W14" s="13"/>
      <c r="X14" s="9"/>
      <c r="Y14" s="9"/>
      <c r="Z14" s="9"/>
      <c r="AA14" s="29">
        <f t="shared" si="3"/>
        <v>0</v>
      </c>
      <c r="AB14" s="13"/>
      <c r="AC14" s="9"/>
      <c r="AD14" s="9"/>
      <c r="AE14" s="9"/>
      <c r="AF14" s="52">
        <f t="shared" si="4"/>
        <v>0</v>
      </c>
      <c r="AG14" s="13"/>
      <c r="AH14" s="9"/>
      <c r="AI14" s="9"/>
      <c r="AJ14" s="9"/>
      <c r="AK14" s="52">
        <f t="shared" si="5"/>
        <v>0</v>
      </c>
      <c r="AL14" s="27">
        <f t="shared" si="6"/>
        <v>0</v>
      </c>
      <c r="AM14" s="28">
        <f t="shared" si="7"/>
        <v>0</v>
      </c>
      <c r="AN14" s="28">
        <f t="shared" si="8"/>
        <v>0</v>
      </c>
      <c r="AO14" s="28">
        <f t="shared" si="9"/>
        <v>0</v>
      </c>
      <c r="AP14" s="30">
        <f t="shared" si="10"/>
        <v>0</v>
      </c>
      <c r="AQ14" s="16"/>
      <c r="AR14" s="18" t="str">
        <f t="shared" si="11"/>
        <v>-</v>
      </c>
      <c r="AS14" s="11"/>
      <c r="AT14" s="20" t="str">
        <f>IF(ISBLANK(AQ14),"",IF(AND(OR(AR14&gt;=20,AR14&lt;=-20)),IF(ISBLANK(AS14),C$80,""),""))</f>
        <v/>
      </c>
    </row>
    <row r="15" spans="1:46" x14ac:dyDescent="0.35">
      <c r="A15">
        <v>9</v>
      </c>
      <c r="B15" s="50"/>
      <c r="C15" s="53"/>
      <c r="D15" s="5"/>
      <c r="E15" s="51"/>
      <c r="F15" s="5"/>
      <c r="G15" s="8"/>
      <c r="H15" s="13"/>
      <c r="I15" s="9"/>
      <c r="J15" s="9"/>
      <c r="K15" s="9"/>
      <c r="L15" s="52">
        <f t="shared" si="0"/>
        <v>0</v>
      </c>
      <c r="M15" s="13"/>
      <c r="N15" s="9"/>
      <c r="O15" s="9"/>
      <c r="P15" s="9"/>
      <c r="Q15" s="29">
        <f t="shared" si="1"/>
        <v>0</v>
      </c>
      <c r="R15" s="13"/>
      <c r="S15" s="9"/>
      <c r="T15" s="9"/>
      <c r="U15" s="9"/>
      <c r="V15" s="29">
        <f t="shared" si="2"/>
        <v>0</v>
      </c>
      <c r="W15" s="13"/>
      <c r="X15" s="9"/>
      <c r="Y15" s="9"/>
      <c r="Z15" s="9"/>
      <c r="AA15" s="29">
        <f t="shared" si="3"/>
        <v>0</v>
      </c>
      <c r="AB15" s="13"/>
      <c r="AC15" s="9"/>
      <c r="AD15" s="9"/>
      <c r="AE15" s="9"/>
      <c r="AF15" s="52">
        <f t="shared" si="4"/>
        <v>0</v>
      </c>
      <c r="AG15" s="13"/>
      <c r="AH15" s="9"/>
      <c r="AI15" s="9"/>
      <c r="AJ15" s="9"/>
      <c r="AK15" s="52">
        <f t="shared" si="5"/>
        <v>0</v>
      </c>
      <c r="AL15" s="27">
        <f t="shared" si="6"/>
        <v>0</v>
      </c>
      <c r="AM15" s="28">
        <f t="shared" si="7"/>
        <v>0</v>
      </c>
      <c r="AN15" s="28">
        <f t="shared" si="8"/>
        <v>0</v>
      </c>
      <c r="AO15" s="28">
        <f t="shared" si="9"/>
        <v>0</v>
      </c>
      <c r="AP15" s="30">
        <f t="shared" si="10"/>
        <v>0</v>
      </c>
      <c r="AQ15" s="16"/>
      <c r="AR15" s="18" t="str">
        <f t="shared" si="11"/>
        <v>-</v>
      </c>
      <c r="AS15" s="11"/>
      <c r="AT15" s="20" t="str">
        <f>IF(ISBLANK(AQ15),"",IF(AND(OR(AR15&gt;=20,AR15&lt;=-20)),IF(ISBLANK(AS15),C$80,""),""))</f>
        <v/>
      </c>
    </row>
    <row r="16" spans="1:46" x14ac:dyDescent="0.35">
      <c r="A16">
        <v>10</v>
      </c>
      <c r="B16" s="50"/>
      <c r="C16" s="53"/>
      <c r="D16" s="5"/>
      <c r="E16" s="51"/>
      <c r="F16" s="5"/>
      <c r="G16" s="8"/>
      <c r="H16" s="13"/>
      <c r="I16" s="9"/>
      <c r="J16" s="9"/>
      <c r="K16" s="9"/>
      <c r="L16" s="52">
        <f t="shared" si="0"/>
        <v>0</v>
      </c>
      <c r="M16" s="13"/>
      <c r="N16" s="9"/>
      <c r="O16" s="9"/>
      <c r="P16" s="9"/>
      <c r="Q16" s="29">
        <f t="shared" si="1"/>
        <v>0</v>
      </c>
      <c r="R16" s="13"/>
      <c r="S16" s="9"/>
      <c r="T16" s="9"/>
      <c r="U16" s="9"/>
      <c r="V16" s="29">
        <f t="shared" si="2"/>
        <v>0</v>
      </c>
      <c r="W16" s="13"/>
      <c r="X16" s="9"/>
      <c r="Y16" s="9"/>
      <c r="Z16" s="9"/>
      <c r="AA16" s="29">
        <f t="shared" si="3"/>
        <v>0</v>
      </c>
      <c r="AB16" s="13"/>
      <c r="AC16" s="9"/>
      <c r="AD16" s="9"/>
      <c r="AE16" s="9"/>
      <c r="AF16" s="52">
        <f t="shared" si="4"/>
        <v>0</v>
      </c>
      <c r="AG16" s="13"/>
      <c r="AH16" s="9"/>
      <c r="AI16" s="9"/>
      <c r="AJ16" s="9"/>
      <c r="AK16" s="52">
        <f t="shared" si="5"/>
        <v>0</v>
      </c>
      <c r="AL16" s="27">
        <f t="shared" si="6"/>
        <v>0</v>
      </c>
      <c r="AM16" s="28">
        <f t="shared" si="7"/>
        <v>0</v>
      </c>
      <c r="AN16" s="28">
        <f t="shared" si="8"/>
        <v>0</v>
      </c>
      <c r="AO16" s="28">
        <f t="shared" si="9"/>
        <v>0</v>
      </c>
      <c r="AP16" s="30">
        <f t="shared" si="10"/>
        <v>0</v>
      </c>
      <c r="AQ16" s="16"/>
      <c r="AR16" s="18" t="str">
        <f t="shared" si="11"/>
        <v>-</v>
      </c>
      <c r="AS16" s="11"/>
      <c r="AT16" s="20" t="str">
        <f>IF(ISBLANK(AQ16),"",IF(AND(OR(AR16&gt;=20,AR16&lt;=-20)),IF(ISBLANK(AS16),C$80,""),""))</f>
        <v/>
      </c>
    </row>
    <row r="17" spans="1:46" x14ac:dyDescent="0.35">
      <c r="A17">
        <v>11</v>
      </c>
      <c r="B17" s="50"/>
      <c r="C17" s="53"/>
      <c r="D17" s="5"/>
      <c r="E17" s="51"/>
      <c r="F17" s="5"/>
      <c r="G17" s="8"/>
      <c r="H17" s="13"/>
      <c r="I17" s="9"/>
      <c r="J17" s="9"/>
      <c r="K17" s="9"/>
      <c r="L17" s="52">
        <f t="shared" si="0"/>
        <v>0</v>
      </c>
      <c r="M17" s="13"/>
      <c r="N17" s="9"/>
      <c r="O17" s="9"/>
      <c r="P17" s="9"/>
      <c r="Q17" s="29">
        <f t="shared" si="1"/>
        <v>0</v>
      </c>
      <c r="R17" s="13"/>
      <c r="S17" s="9"/>
      <c r="T17" s="9"/>
      <c r="U17" s="9"/>
      <c r="V17" s="29">
        <f t="shared" si="2"/>
        <v>0</v>
      </c>
      <c r="W17" s="13"/>
      <c r="X17" s="9"/>
      <c r="Y17" s="9"/>
      <c r="Z17" s="9"/>
      <c r="AA17" s="29">
        <f t="shared" si="3"/>
        <v>0</v>
      </c>
      <c r="AB17" s="13"/>
      <c r="AC17" s="9"/>
      <c r="AD17" s="9"/>
      <c r="AE17" s="9"/>
      <c r="AF17" s="52">
        <f t="shared" si="4"/>
        <v>0</v>
      </c>
      <c r="AG17" s="13"/>
      <c r="AH17" s="9"/>
      <c r="AI17" s="9"/>
      <c r="AJ17" s="9"/>
      <c r="AK17" s="52">
        <f t="shared" si="5"/>
        <v>0</v>
      </c>
      <c r="AL17" s="27">
        <f t="shared" si="6"/>
        <v>0</v>
      </c>
      <c r="AM17" s="28">
        <f t="shared" si="7"/>
        <v>0</v>
      </c>
      <c r="AN17" s="28">
        <f t="shared" si="8"/>
        <v>0</v>
      </c>
      <c r="AO17" s="28">
        <f t="shared" si="9"/>
        <v>0</v>
      </c>
      <c r="AP17" s="30">
        <f t="shared" si="10"/>
        <v>0</v>
      </c>
      <c r="AQ17" s="16"/>
      <c r="AR17" s="18" t="str">
        <f t="shared" si="11"/>
        <v>-</v>
      </c>
      <c r="AS17" s="11"/>
      <c r="AT17" s="20" t="str">
        <f>IF(ISBLANK(AQ17),"",IF(AND(OR(AR17&gt;=20,AR17&lt;=-20)),IF(ISBLANK(AS17),C$80,""),""))</f>
        <v/>
      </c>
    </row>
    <row r="18" spans="1:46" x14ac:dyDescent="0.35">
      <c r="A18">
        <v>12</v>
      </c>
      <c r="B18" s="50"/>
      <c r="C18" s="53"/>
      <c r="D18" s="5"/>
      <c r="E18" s="51"/>
      <c r="F18" s="5"/>
      <c r="G18" s="8"/>
      <c r="H18" s="13"/>
      <c r="I18" s="9"/>
      <c r="J18" s="9"/>
      <c r="K18" s="9"/>
      <c r="L18" s="52">
        <f t="shared" si="0"/>
        <v>0</v>
      </c>
      <c r="M18" s="13"/>
      <c r="N18" s="9"/>
      <c r="O18" s="9"/>
      <c r="P18" s="9"/>
      <c r="Q18" s="29">
        <f t="shared" si="1"/>
        <v>0</v>
      </c>
      <c r="R18" s="13"/>
      <c r="S18" s="9"/>
      <c r="T18" s="9"/>
      <c r="U18" s="9"/>
      <c r="V18" s="29">
        <f t="shared" si="2"/>
        <v>0</v>
      </c>
      <c r="W18" s="13"/>
      <c r="X18" s="9"/>
      <c r="Y18" s="9"/>
      <c r="Z18" s="9"/>
      <c r="AA18" s="29">
        <f t="shared" si="3"/>
        <v>0</v>
      </c>
      <c r="AB18" s="13"/>
      <c r="AC18" s="9"/>
      <c r="AD18" s="9"/>
      <c r="AE18" s="9"/>
      <c r="AF18" s="52">
        <f t="shared" si="4"/>
        <v>0</v>
      </c>
      <c r="AG18" s="13"/>
      <c r="AH18" s="9"/>
      <c r="AI18" s="9"/>
      <c r="AJ18" s="9"/>
      <c r="AK18" s="52">
        <f t="shared" si="5"/>
        <v>0</v>
      </c>
      <c r="AL18" s="27">
        <f t="shared" si="6"/>
        <v>0</v>
      </c>
      <c r="AM18" s="28">
        <f t="shared" si="7"/>
        <v>0</v>
      </c>
      <c r="AN18" s="28">
        <f t="shared" si="8"/>
        <v>0</v>
      </c>
      <c r="AO18" s="28">
        <f t="shared" si="9"/>
        <v>0</v>
      </c>
      <c r="AP18" s="30">
        <f t="shared" si="10"/>
        <v>0</v>
      </c>
      <c r="AQ18" s="16"/>
      <c r="AR18" s="18" t="str">
        <f t="shared" si="11"/>
        <v>-</v>
      </c>
      <c r="AS18" s="11"/>
      <c r="AT18" s="20" t="str">
        <f>IF(ISBLANK(AQ18),"",IF(AND(OR(AR18&gt;=20,AR18&lt;=-20)),IF(ISBLANK(AS18),C$80,""),""))</f>
        <v/>
      </c>
    </row>
    <row r="19" spans="1:46" x14ac:dyDescent="0.35">
      <c r="A19">
        <v>13</v>
      </c>
      <c r="B19" s="50"/>
      <c r="C19" s="53"/>
      <c r="D19" s="5"/>
      <c r="E19" s="51"/>
      <c r="F19" s="5"/>
      <c r="G19" s="8"/>
      <c r="H19" s="13"/>
      <c r="I19" s="9"/>
      <c r="J19" s="9"/>
      <c r="K19" s="9"/>
      <c r="L19" s="52">
        <f t="shared" si="0"/>
        <v>0</v>
      </c>
      <c r="M19" s="13"/>
      <c r="N19" s="9"/>
      <c r="O19" s="9"/>
      <c r="P19" s="9"/>
      <c r="Q19" s="29">
        <f t="shared" si="1"/>
        <v>0</v>
      </c>
      <c r="R19" s="13"/>
      <c r="S19" s="9"/>
      <c r="T19" s="9"/>
      <c r="U19" s="9"/>
      <c r="V19" s="29">
        <f t="shared" si="2"/>
        <v>0</v>
      </c>
      <c r="W19" s="13"/>
      <c r="X19" s="9"/>
      <c r="Y19" s="9"/>
      <c r="Z19" s="9"/>
      <c r="AA19" s="29">
        <f t="shared" si="3"/>
        <v>0</v>
      </c>
      <c r="AB19" s="13"/>
      <c r="AC19" s="9"/>
      <c r="AD19" s="9"/>
      <c r="AE19" s="9"/>
      <c r="AF19" s="52">
        <f t="shared" si="4"/>
        <v>0</v>
      </c>
      <c r="AG19" s="13"/>
      <c r="AH19" s="9"/>
      <c r="AI19" s="9"/>
      <c r="AJ19" s="9"/>
      <c r="AK19" s="52">
        <f t="shared" si="5"/>
        <v>0</v>
      </c>
      <c r="AL19" s="27">
        <f t="shared" si="6"/>
        <v>0</v>
      </c>
      <c r="AM19" s="28">
        <f t="shared" si="7"/>
        <v>0</v>
      </c>
      <c r="AN19" s="28">
        <f t="shared" si="8"/>
        <v>0</v>
      </c>
      <c r="AO19" s="28">
        <f t="shared" si="9"/>
        <v>0</v>
      </c>
      <c r="AP19" s="30">
        <f t="shared" si="10"/>
        <v>0</v>
      </c>
      <c r="AQ19" s="16"/>
      <c r="AR19" s="18" t="str">
        <f t="shared" si="11"/>
        <v>-</v>
      </c>
      <c r="AS19" s="11"/>
      <c r="AT19" s="20" t="str">
        <f>IF(ISBLANK(AQ19),"",IF(AND(OR(AR19&gt;=20,AR19&lt;=-20)),IF(ISBLANK(AS19),C$80,""),""))</f>
        <v/>
      </c>
    </row>
    <row r="20" spans="1:46" x14ac:dyDescent="0.35">
      <c r="A20">
        <v>14</v>
      </c>
      <c r="B20" s="50"/>
      <c r="C20" s="53"/>
      <c r="D20" s="5"/>
      <c r="E20" s="51"/>
      <c r="F20" s="5"/>
      <c r="G20" s="8"/>
      <c r="H20" s="13"/>
      <c r="I20" s="9"/>
      <c r="J20" s="9"/>
      <c r="K20" s="9"/>
      <c r="L20" s="52">
        <f t="shared" si="0"/>
        <v>0</v>
      </c>
      <c r="M20" s="13"/>
      <c r="N20" s="9"/>
      <c r="O20" s="9"/>
      <c r="P20" s="9"/>
      <c r="Q20" s="29">
        <f t="shared" si="1"/>
        <v>0</v>
      </c>
      <c r="R20" s="13"/>
      <c r="S20" s="9"/>
      <c r="T20" s="9"/>
      <c r="U20" s="9"/>
      <c r="V20" s="29">
        <f t="shared" si="2"/>
        <v>0</v>
      </c>
      <c r="W20" s="13"/>
      <c r="X20" s="9"/>
      <c r="Y20" s="9"/>
      <c r="Z20" s="9"/>
      <c r="AA20" s="29">
        <f t="shared" si="3"/>
        <v>0</v>
      </c>
      <c r="AB20" s="13"/>
      <c r="AC20" s="9"/>
      <c r="AD20" s="9"/>
      <c r="AE20" s="9"/>
      <c r="AF20" s="52">
        <f t="shared" si="4"/>
        <v>0</v>
      </c>
      <c r="AG20" s="13"/>
      <c r="AH20" s="9"/>
      <c r="AI20" s="9"/>
      <c r="AJ20" s="9"/>
      <c r="AK20" s="52">
        <f t="shared" si="5"/>
        <v>0</v>
      </c>
      <c r="AL20" s="27">
        <f t="shared" si="6"/>
        <v>0</v>
      </c>
      <c r="AM20" s="28">
        <f t="shared" si="7"/>
        <v>0</v>
      </c>
      <c r="AN20" s="28">
        <f t="shared" si="8"/>
        <v>0</v>
      </c>
      <c r="AO20" s="28">
        <f t="shared" si="9"/>
        <v>0</v>
      </c>
      <c r="AP20" s="30">
        <f t="shared" si="10"/>
        <v>0</v>
      </c>
      <c r="AQ20" s="16"/>
      <c r="AR20" s="18" t="str">
        <f t="shared" si="11"/>
        <v>-</v>
      </c>
      <c r="AS20" s="11"/>
      <c r="AT20" s="20" t="str">
        <f>IF(ISBLANK(AQ20),"",IF(AND(OR(AR20&gt;=20,AR20&lt;=-20)),IF(ISBLANK(AS20),C$80,""),""))</f>
        <v/>
      </c>
    </row>
    <row r="21" spans="1:46" x14ac:dyDescent="0.35">
      <c r="A21">
        <v>15</v>
      </c>
      <c r="B21" s="50"/>
      <c r="C21" s="53"/>
      <c r="D21" s="5"/>
      <c r="E21" s="51"/>
      <c r="F21" s="5"/>
      <c r="G21" s="8"/>
      <c r="H21" s="13"/>
      <c r="I21" s="9"/>
      <c r="J21" s="9"/>
      <c r="K21" s="9"/>
      <c r="L21" s="52">
        <f t="shared" si="0"/>
        <v>0</v>
      </c>
      <c r="M21" s="13"/>
      <c r="N21" s="9"/>
      <c r="O21" s="9"/>
      <c r="P21" s="9"/>
      <c r="Q21" s="29">
        <f t="shared" si="1"/>
        <v>0</v>
      </c>
      <c r="R21" s="13"/>
      <c r="S21" s="9"/>
      <c r="T21" s="9"/>
      <c r="U21" s="9"/>
      <c r="V21" s="29">
        <f t="shared" si="2"/>
        <v>0</v>
      </c>
      <c r="W21" s="13"/>
      <c r="X21" s="9"/>
      <c r="Y21" s="9"/>
      <c r="Z21" s="9"/>
      <c r="AA21" s="29">
        <f t="shared" si="3"/>
        <v>0</v>
      </c>
      <c r="AB21" s="13"/>
      <c r="AC21" s="9"/>
      <c r="AD21" s="9"/>
      <c r="AE21" s="9"/>
      <c r="AF21" s="52">
        <f t="shared" si="4"/>
        <v>0</v>
      </c>
      <c r="AG21" s="13"/>
      <c r="AH21" s="9"/>
      <c r="AI21" s="9"/>
      <c r="AJ21" s="9"/>
      <c r="AK21" s="52">
        <f t="shared" si="5"/>
        <v>0</v>
      </c>
      <c r="AL21" s="27">
        <f t="shared" si="6"/>
        <v>0</v>
      </c>
      <c r="AM21" s="28">
        <f t="shared" si="7"/>
        <v>0</v>
      </c>
      <c r="AN21" s="28">
        <f t="shared" si="8"/>
        <v>0</v>
      </c>
      <c r="AO21" s="28">
        <f t="shared" si="9"/>
        <v>0</v>
      </c>
      <c r="AP21" s="30">
        <f t="shared" si="10"/>
        <v>0</v>
      </c>
      <c r="AQ21" s="16"/>
      <c r="AR21" s="18" t="str">
        <f t="shared" si="11"/>
        <v>-</v>
      </c>
      <c r="AS21" s="11"/>
      <c r="AT21" s="20" t="str">
        <f>IF(ISBLANK(AQ21),"",IF(AND(OR(AR21&gt;=20,AR21&lt;=-20)),IF(ISBLANK(AS21),C$80,""),""))</f>
        <v/>
      </c>
    </row>
    <row r="22" spans="1:46" x14ac:dyDescent="0.35">
      <c r="B22" s="41" t="s">
        <v>8</v>
      </c>
      <c r="C22" s="42"/>
      <c r="D22" s="43"/>
      <c r="E22" s="43"/>
      <c r="F22" s="43"/>
      <c r="G22" s="43"/>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64" t="s">
        <v>43</v>
      </c>
      <c r="AO22" s="65"/>
      <c r="AP22" s="66"/>
      <c r="AQ22" s="9"/>
      <c r="AR22" s="18" t="str">
        <f t="shared" si="11"/>
        <v>-</v>
      </c>
      <c r="AS22" s="11"/>
      <c r="AT22" s="20" t="str">
        <f>IF(ISBLANK(AQ22),"",IF(AND(OR(AR22&gt;=20,AR22&lt;=-20)),IF(ISBLANK(AS22),C$80,""),""))</f>
        <v/>
      </c>
    </row>
    <row r="23" spans="1:46" x14ac:dyDescent="0.35">
      <c r="B23" s="41" t="s">
        <v>9</v>
      </c>
      <c r="C23" s="42"/>
      <c r="D23" s="43"/>
      <c r="E23" s="43"/>
      <c r="F23" s="43"/>
      <c r="G23" s="43"/>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9"/>
      <c r="AQ23" s="9"/>
      <c r="AR23" s="18" t="str">
        <f t="shared" si="11"/>
        <v>-</v>
      </c>
      <c r="AS23" s="11"/>
      <c r="AT23" s="20" t="str">
        <f>IF(ISBLANK(AQ23),"",IF(AND(OR(AR23&gt;=20,AR23&lt;=-20)),IF(ISBLANK(AS23),C$80,""),""))</f>
        <v/>
      </c>
    </row>
    <row r="24" spans="1:46" ht="15" thickBot="1" x14ac:dyDescent="0.4">
      <c r="B24" s="10" t="s">
        <v>0</v>
      </c>
      <c r="C24" s="10">
        <f t="shared" ref="C24:AQ24" si="12">SUM(C7:C23)</f>
        <v>0</v>
      </c>
      <c r="D24" s="10">
        <f t="shared" si="12"/>
        <v>0</v>
      </c>
      <c r="E24" s="10">
        <f t="shared" si="12"/>
        <v>0</v>
      </c>
      <c r="F24" s="10">
        <f t="shared" si="12"/>
        <v>0</v>
      </c>
      <c r="G24" s="10">
        <f t="shared" si="12"/>
        <v>0</v>
      </c>
      <c r="H24" s="10">
        <f t="shared" si="12"/>
        <v>0</v>
      </c>
      <c r="I24" s="10">
        <f t="shared" si="12"/>
        <v>0</v>
      </c>
      <c r="J24" s="10">
        <f t="shared" si="12"/>
        <v>0</v>
      </c>
      <c r="K24" s="10">
        <f t="shared" si="12"/>
        <v>0</v>
      </c>
      <c r="L24" s="10">
        <f t="shared" si="12"/>
        <v>0</v>
      </c>
      <c r="M24" s="10">
        <f t="shared" si="12"/>
        <v>0</v>
      </c>
      <c r="N24" s="10">
        <f t="shared" si="12"/>
        <v>0</v>
      </c>
      <c r="O24" s="10">
        <f t="shared" si="12"/>
        <v>0</v>
      </c>
      <c r="P24" s="10">
        <f t="shared" si="12"/>
        <v>0</v>
      </c>
      <c r="Q24" s="10">
        <f t="shared" si="12"/>
        <v>0</v>
      </c>
      <c r="R24" s="10">
        <f t="shared" si="12"/>
        <v>0</v>
      </c>
      <c r="S24" s="10">
        <f t="shared" si="12"/>
        <v>0</v>
      </c>
      <c r="T24" s="10">
        <f t="shared" si="12"/>
        <v>0</v>
      </c>
      <c r="U24" s="10">
        <f t="shared" si="12"/>
        <v>0</v>
      </c>
      <c r="V24" s="10">
        <f t="shared" si="12"/>
        <v>0</v>
      </c>
      <c r="W24" s="10">
        <f t="shared" si="12"/>
        <v>0</v>
      </c>
      <c r="X24" s="10">
        <f t="shared" si="12"/>
        <v>0</v>
      </c>
      <c r="Y24" s="10">
        <f t="shared" si="12"/>
        <v>0</v>
      </c>
      <c r="Z24" s="10">
        <f t="shared" si="12"/>
        <v>0</v>
      </c>
      <c r="AA24" s="10">
        <f t="shared" si="12"/>
        <v>0</v>
      </c>
      <c r="AB24" s="10">
        <f t="shared" si="12"/>
        <v>0</v>
      </c>
      <c r="AC24" s="10">
        <f t="shared" si="12"/>
        <v>0</v>
      </c>
      <c r="AD24" s="10">
        <f t="shared" si="12"/>
        <v>0</v>
      </c>
      <c r="AE24" s="10">
        <f t="shared" si="12"/>
        <v>0</v>
      </c>
      <c r="AF24" s="10">
        <f t="shared" si="12"/>
        <v>0</v>
      </c>
      <c r="AG24" s="10">
        <f t="shared" si="12"/>
        <v>0</v>
      </c>
      <c r="AH24" s="10">
        <f t="shared" si="12"/>
        <v>0</v>
      </c>
      <c r="AI24" s="10">
        <f t="shared" si="12"/>
        <v>0</v>
      </c>
      <c r="AJ24" s="10">
        <f t="shared" si="12"/>
        <v>0</v>
      </c>
      <c r="AK24" s="10">
        <f t="shared" si="12"/>
        <v>0</v>
      </c>
      <c r="AL24" s="10">
        <f t="shared" si="12"/>
        <v>0</v>
      </c>
      <c r="AM24" s="10">
        <f t="shared" si="12"/>
        <v>0</v>
      </c>
      <c r="AN24" s="10">
        <f t="shared" si="12"/>
        <v>0</v>
      </c>
      <c r="AO24" s="10">
        <f t="shared" si="12"/>
        <v>0</v>
      </c>
      <c r="AP24" s="10">
        <f t="shared" si="12"/>
        <v>0</v>
      </c>
      <c r="AQ24" s="17">
        <f t="shared" si="12"/>
        <v>0</v>
      </c>
    </row>
    <row r="25" spans="1:46" x14ac:dyDescent="0.35">
      <c r="AN25" s="91" t="s">
        <v>51</v>
      </c>
      <c r="AO25" s="91"/>
      <c r="AP25" s="91"/>
      <c r="AQ25" s="91"/>
      <c r="AR25" s="91"/>
      <c r="AS25" s="91"/>
    </row>
    <row r="26" spans="1:46" x14ac:dyDescent="0.35">
      <c r="B26" s="45" t="s">
        <v>48</v>
      </c>
      <c r="P26" s="56">
        <v>1500</v>
      </c>
      <c r="R26" s="56">
        <v>5</v>
      </c>
      <c r="S26" s="56">
        <f>LEN(I28)</f>
        <v>0</v>
      </c>
      <c r="T26" s="56">
        <f>LEN(I28)-LEN(SUBSTITUTE(I28,CHAR(10),""))+(LEN(I28)&gt;1)</f>
        <v>0</v>
      </c>
    </row>
    <row r="27" spans="1:46" ht="15" thickBot="1" x14ac:dyDescent="0.4">
      <c r="B27" s="46" t="s">
        <v>6</v>
      </c>
      <c r="I27" s="54" t="s">
        <v>42</v>
      </c>
      <c r="J27" s="55"/>
      <c r="K27" s="57" t="str">
        <f>IF(S26&gt;P26,"! Bitte überprüfen Sie ihre Eingabe; zuviele Zeichen !",IF(T26&gt;R26,"! Bitte überprüfen Sie ihre Eingabe; zuviele Zeilen !",""))</f>
        <v/>
      </c>
      <c r="L27" s="58"/>
      <c r="M27" s="58"/>
      <c r="N27" s="58"/>
      <c r="O27" s="58"/>
      <c r="P27" s="59" t="str">
        <f>S26&amp;"/"&amp;P26&amp;" Zeichen"</f>
        <v>0/1500 Zeichen</v>
      </c>
      <c r="Q27" s="59"/>
      <c r="R27" s="59" t="str">
        <f>T26&amp;"/"&amp;R26&amp;" Zeilen"</f>
        <v>0/5 Zeilen</v>
      </c>
      <c r="S27" s="59"/>
    </row>
    <row r="28" spans="1:46" x14ac:dyDescent="0.35">
      <c r="B28" s="46" t="s">
        <v>7</v>
      </c>
      <c r="I28" s="92"/>
      <c r="J28" s="93"/>
      <c r="K28" s="93"/>
      <c r="L28" s="93"/>
      <c r="M28" s="93"/>
      <c r="N28" s="93"/>
      <c r="O28" s="93"/>
      <c r="P28" s="93"/>
      <c r="Q28" s="93"/>
      <c r="R28" s="93"/>
      <c r="S28" s="93"/>
      <c r="T28" s="94"/>
    </row>
    <row r="29" spans="1:46" ht="47.25" customHeight="1" x14ac:dyDescent="0.35">
      <c r="B29" s="89" t="s">
        <v>54</v>
      </c>
      <c r="C29" s="89"/>
      <c r="D29" s="89"/>
      <c r="E29" s="89"/>
      <c r="F29" s="89"/>
      <c r="G29" s="89"/>
      <c r="I29" s="95"/>
      <c r="J29" s="132"/>
      <c r="K29" s="132"/>
      <c r="L29" s="132"/>
      <c r="M29" s="132"/>
      <c r="N29" s="132"/>
      <c r="O29" s="132"/>
      <c r="P29" s="132"/>
      <c r="Q29" s="132"/>
      <c r="R29" s="132"/>
      <c r="S29" s="132"/>
      <c r="T29" s="96"/>
    </row>
    <row r="30" spans="1:46" x14ac:dyDescent="0.35">
      <c r="B30" s="46" t="s">
        <v>36</v>
      </c>
      <c r="I30" s="95"/>
      <c r="J30" s="132"/>
      <c r="K30" s="132"/>
      <c r="L30" s="132"/>
      <c r="M30" s="132"/>
      <c r="N30" s="132"/>
      <c r="O30" s="132"/>
      <c r="P30" s="132"/>
      <c r="Q30" s="132"/>
      <c r="R30" s="132"/>
      <c r="S30" s="132"/>
      <c r="T30" s="96"/>
    </row>
    <row r="31" spans="1:46" ht="33" customHeight="1" x14ac:dyDescent="0.35">
      <c r="B31" s="86" t="s">
        <v>55</v>
      </c>
      <c r="C31" s="86"/>
      <c r="D31" s="86"/>
      <c r="E31" s="86"/>
      <c r="F31" s="86"/>
      <c r="I31" s="95"/>
      <c r="J31" s="132"/>
      <c r="K31" s="132"/>
      <c r="L31" s="132"/>
      <c r="M31" s="132"/>
      <c r="N31" s="132"/>
      <c r="O31" s="132"/>
      <c r="P31" s="132"/>
      <c r="Q31" s="132"/>
      <c r="R31" s="132"/>
      <c r="S31" s="132"/>
      <c r="T31" s="96"/>
    </row>
    <row r="32" spans="1:46" x14ac:dyDescent="0.35">
      <c r="B32" s="46"/>
      <c r="I32" s="95"/>
      <c r="J32" s="132"/>
      <c r="K32" s="132"/>
      <c r="L32" s="132"/>
      <c r="M32" s="132"/>
      <c r="N32" s="132"/>
      <c r="O32" s="132"/>
      <c r="P32" s="132"/>
      <c r="Q32" s="132"/>
      <c r="R32" s="132"/>
      <c r="S32" s="132"/>
      <c r="T32" s="96"/>
    </row>
    <row r="33" spans="2:20" x14ac:dyDescent="0.35">
      <c r="I33" s="95"/>
      <c r="J33" s="132"/>
      <c r="K33" s="132"/>
      <c r="L33" s="132"/>
      <c r="M33" s="132"/>
      <c r="N33" s="132"/>
      <c r="O33" s="132"/>
      <c r="P33" s="132"/>
      <c r="Q33" s="132"/>
      <c r="R33" s="132"/>
      <c r="S33" s="132"/>
      <c r="T33" s="96"/>
    </row>
    <row r="34" spans="2:20" x14ac:dyDescent="0.35">
      <c r="B34" s="47" t="s">
        <v>3</v>
      </c>
      <c r="C34" s="47" t="s">
        <v>12</v>
      </c>
      <c r="D34" s="47" t="s">
        <v>13</v>
      </c>
      <c r="E34" s="47" t="s">
        <v>14</v>
      </c>
      <c r="F34" s="47" t="s">
        <v>15</v>
      </c>
      <c r="G34" s="48" t="s">
        <v>16</v>
      </c>
      <c r="I34" s="95"/>
      <c r="J34" s="132"/>
      <c r="K34" s="132"/>
      <c r="L34" s="132"/>
      <c r="M34" s="132"/>
      <c r="N34" s="132"/>
      <c r="O34" s="132"/>
      <c r="P34" s="132"/>
      <c r="Q34" s="132"/>
      <c r="R34" s="132"/>
      <c r="S34" s="132"/>
      <c r="T34" s="96"/>
    </row>
    <row r="35" spans="2:20" x14ac:dyDescent="0.35">
      <c r="B35" s="14" t="str">
        <f>"Anzahl der Mitarbeiter*innen Stichtag 30.06."&amp;C2</f>
        <v>Anzahl der Mitarbeiter*innen Stichtag 30.06.2025</v>
      </c>
      <c r="C35" s="9"/>
      <c r="D35" s="9"/>
      <c r="E35" s="9"/>
      <c r="F35" s="9"/>
      <c r="G35" s="49">
        <f>SUM(C35:F35)</f>
        <v>0</v>
      </c>
      <c r="I35" s="95"/>
      <c r="J35" s="132"/>
      <c r="K35" s="132"/>
      <c r="L35" s="132"/>
      <c r="M35" s="132"/>
      <c r="N35" s="132"/>
      <c r="O35" s="132"/>
      <c r="P35" s="132"/>
      <c r="Q35" s="132"/>
      <c r="R35" s="132"/>
      <c r="S35" s="132"/>
      <c r="T35" s="96"/>
    </row>
    <row r="36" spans="2:20" x14ac:dyDescent="0.35">
      <c r="B36" s="14" t="str">
        <f>"Anzahl der Mitarbeiter*innen Stichtag 31.12."&amp;C2</f>
        <v>Anzahl der Mitarbeiter*innen Stichtag 31.12.2025</v>
      </c>
      <c r="C36" s="9"/>
      <c r="D36" s="9"/>
      <c r="E36" s="9"/>
      <c r="F36" s="9"/>
      <c r="G36" s="49">
        <f>SUM(C36:F36)</f>
        <v>0</v>
      </c>
      <c r="I36" s="95"/>
      <c r="J36" s="132"/>
      <c r="K36" s="132"/>
      <c r="L36" s="132"/>
      <c r="M36" s="132"/>
      <c r="N36" s="132"/>
      <c r="O36" s="132"/>
      <c r="P36" s="132"/>
      <c r="Q36" s="132"/>
      <c r="R36" s="132"/>
      <c r="S36" s="132"/>
      <c r="T36" s="96"/>
    </row>
    <row r="37" spans="2:20" ht="15" thickBot="1" x14ac:dyDescent="0.4">
      <c r="B37" s="14" t="str">
        <f>"Vollzeitäquivalente* (VZÄ) " &amp;C2</f>
        <v>Vollzeitäquivalente* (VZÄ) 2025</v>
      </c>
      <c r="C37" s="9"/>
      <c r="D37" s="9"/>
      <c r="E37" s="9"/>
      <c r="F37" s="9"/>
      <c r="G37" s="49">
        <f>SUM(C37:F37)</f>
        <v>0</v>
      </c>
      <c r="I37" s="97"/>
      <c r="J37" s="98"/>
      <c r="K37" s="98"/>
      <c r="L37" s="98"/>
      <c r="M37" s="98"/>
      <c r="N37" s="98"/>
      <c r="O37" s="98"/>
      <c r="P37" s="98"/>
      <c r="Q37" s="98"/>
      <c r="R37" s="98"/>
      <c r="S37" s="98"/>
      <c r="T37" s="99"/>
    </row>
    <row r="38" spans="2:20" ht="83.25" customHeight="1" x14ac:dyDescent="0.35">
      <c r="B38" s="60" t="s">
        <v>46</v>
      </c>
      <c r="C38" s="87" t="s">
        <v>52</v>
      </c>
      <c r="D38" s="87"/>
      <c r="E38" s="87"/>
      <c r="F38" s="87"/>
      <c r="G38" s="88"/>
    </row>
    <row r="40" spans="2:20" x14ac:dyDescent="0.35">
      <c r="B40" s="45" t="s">
        <v>37</v>
      </c>
    </row>
    <row r="41" spans="2:20" x14ac:dyDescent="0.35">
      <c r="B41" t="s">
        <v>49</v>
      </c>
    </row>
    <row r="42" spans="2:20" ht="33.75" customHeight="1" x14ac:dyDescent="0.35">
      <c r="B42" s="90" t="s">
        <v>56</v>
      </c>
      <c r="C42" s="90"/>
      <c r="D42" s="90"/>
      <c r="E42" s="90"/>
      <c r="F42" s="90"/>
      <c r="G42" s="90"/>
      <c r="H42" s="90"/>
      <c r="I42" s="90"/>
      <c r="J42" s="90"/>
      <c r="K42" s="90"/>
      <c r="L42" s="90"/>
    </row>
    <row r="43" spans="2:20" x14ac:dyDescent="0.35">
      <c r="B43" t="s">
        <v>57</v>
      </c>
    </row>
    <row r="44" spans="2:20" x14ac:dyDescent="0.35">
      <c r="B44" t="s">
        <v>38</v>
      </c>
    </row>
    <row r="45" spans="2:20" x14ac:dyDescent="0.35">
      <c r="B45" t="s">
        <v>50</v>
      </c>
    </row>
    <row r="47" spans="2:20" ht="18.75" customHeight="1" x14ac:dyDescent="0.35">
      <c r="B47" s="82" t="s">
        <v>39</v>
      </c>
      <c r="C47" s="82"/>
      <c r="D47" s="82"/>
      <c r="E47" s="82"/>
      <c r="F47" s="82"/>
      <c r="G47" s="82"/>
      <c r="H47" s="82"/>
      <c r="I47" s="82"/>
      <c r="J47" s="82"/>
    </row>
    <row r="48" spans="2:20" x14ac:dyDescent="0.35">
      <c r="B48" s="82"/>
      <c r="C48" s="82"/>
      <c r="D48" s="82"/>
      <c r="E48" s="82"/>
      <c r="F48" s="82"/>
      <c r="G48" s="82"/>
      <c r="H48" s="82"/>
      <c r="I48" s="82"/>
      <c r="J48" s="82"/>
    </row>
    <row r="49" spans="2:10" x14ac:dyDescent="0.35">
      <c r="B49" s="82"/>
      <c r="C49" s="82"/>
      <c r="D49" s="82"/>
      <c r="E49" s="82"/>
      <c r="F49" s="82"/>
      <c r="G49" s="82"/>
      <c r="H49" s="82"/>
      <c r="I49" s="82"/>
      <c r="J49" s="82"/>
    </row>
    <row r="50" spans="2:10" x14ac:dyDescent="0.35">
      <c r="B50" s="82"/>
      <c r="C50" s="82"/>
      <c r="D50" s="82"/>
      <c r="E50" s="82"/>
      <c r="F50" s="82"/>
      <c r="G50" s="82"/>
      <c r="H50" s="82"/>
      <c r="I50" s="82"/>
      <c r="J50" s="82"/>
    </row>
    <row r="51" spans="2:10" x14ac:dyDescent="0.35">
      <c r="B51" s="82"/>
      <c r="C51" s="82"/>
      <c r="D51" s="82"/>
      <c r="E51" s="82"/>
      <c r="F51" s="82"/>
      <c r="G51" s="82"/>
      <c r="H51" s="82"/>
      <c r="I51" s="82"/>
      <c r="J51" s="82"/>
    </row>
    <row r="80" spans="3:3" x14ac:dyDescent="0.35">
      <c r="C80" t="s">
        <v>44</v>
      </c>
    </row>
  </sheetData>
  <sheetProtection algorithmName="SHA-512" hashValue="dh6N1PH3a3Zuq+dHyylepKveoaLR4AYPOzrFXI4P16T1PjFKEA+aLAXVcrDVGr2bKsJaBYJdy+JBzSTyuX7jCw==" saltValue="8NisbWuleyKHEVgOkztbVg==" spinCount="100000" sheet="1" objects="1" scenarios="1"/>
  <mergeCells count="22">
    <mergeCell ref="C1:E1"/>
    <mergeCell ref="C2:E2"/>
    <mergeCell ref="B47:J51"/>
    <mergeCell ref="D5:E5"/>
    <mergeCell ref="D4:AP4"/>
    <mergeCell ref="F5:G5"/>
    <mergeCell ref="B31:F31"/>
    <mergeCell ref="C38:G38"/>
    <mergeCell ref="B29:G29"/>
    <mergeCell ref="B42:L42"/>
    <mergeCell ref="M5:Q5"/>
    <mergeCell ref="AN25:AS25"/>
    <mergeCell ref="I28:T37"/>
    <mergeCell ref="H5:L5"/>
    <mergeCell ref="AL5:AP5"/>
    <mergeCell ref="AG5:AK5"/>
    <mergeCell ref="AR4:AS4"/>
    <mergeCell ref="AR5:AR6"/>
    <mergeCell ref="AS5:AS6"/>
    <mergeCell ref="R5:V5"/>
    <mergeCell ref="W5:AA5"/>
    <mergeCell ref="AB5:AF5"/>
  </mergeCells>
  <dataValidations count="1">
    <dataValidation type="list" allowBlank="1" showInputMessage="1" showErrorMessage="1" sqref="C7:C21" xr:uid="{00000000-0002-0000-0000-000000000000}">
      <formula1>"1,2,3,4,5,6,7,8,9,10,11,12,13,14,15,16,17,18,19,20,21,22,23,Überregional"</formula1>
    </dataValidation>
  </dataValidations>
  <pageMargins left="0.7" right="0.7" top="0.78740157499999996" bottom="0.78740157499999996"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AL131"/>
  <sheetViews>
    <sheetView zoomScaleNormal="100" workbookViewId="0">
      <selection activeCell="A32" sqref="A32:XFD32"/>
    </sheetView>
  </sheetViews>
  <sheetFormatPr baseColWidth="10" defaultRowHeight="14.5" x14ac:dyDescent="0.35"/>
  <cols>
    <col min="1" max="1" width="14.1796875" customWidth="1"/>
    <col min="2" max="3" width="13.81640625" customWidth="1"/>
    <col min="8" max="42" width="11.453125" customWidth="1"/>
  </cols>
  <sheetData>
    <row r="1" spans="1:14" x14ac:dyDescent="0.35">
      <c r="A1" s="124" t="s">
        <v>21</v>
      </c>
      <c r="B1" s="125"/>
      <c r="C1" s="69"/>
      <c r="D1" s="124" t="str">
        <f>IF(ISBLANK(Statistik!C1),"",Statistik!C1)</f>
        <v/>
      </c>
      <c r="E1" s="125"/>
    </row>
    <row r="2" spans="1:14" x14ac:dyDescent="0.35">
      <c r="A2" s="124" t="s">
        <v>19</v>
      </c>
      <c r="B2" s="125"/>
      <c r="C2" s="69"/>
      <c r="D2" s="124">
        <f>Statistik!$C$2</f>
        <v>2025</v>
      </c>
      <c r="E2" s="125"/>
    </row>
    <row r="3" spans="1:14" ht="15" customHeight="1" x14ac:dyDescent="0.35">
      <c r="A3" s="114" t="s">
        <v>29</v>
      </c>
      <c r="B3" s="114"/>
      <c r="C3" s="67"/>
      <c r="D3" s="115" t="s">
        <v>30</v>
      </c>
      <c r="E3" s="115"/>
      <c r="F3" s="115"/>
      <c r="G3" s="115"/>
      <c r="H3" s="115"/>
      <c r="I3" s="115"/>
      <c r="J3" s="126" t="str">
        <f>"Differenz Kontakte "&amp;D2-1&amp;"/"&amp;D2</f>
        <v>Differenz Kontakte 2024/2025</v>
      </c>
      <c r="K3" s="127"/>
    </row>
    <row r="4" spans="1:14" ht="15" customHeight="1" x14ac:dyDescent="0.35">
      <c r="A4" s="114"/>
      <c r="B4" s="114"/>
      <c r="C4" s="67"/>
      <c r="D4" s="118" t="str">
        <f>"Förderjahr "&amp;D2</f>
        <v>Förderjahr 2025</v>
      </c>
      <c r="E4" s="118"/>
      <c r="F4" s="118"/>
      <c r="G4" s="118"/>
      <c r="H4" s="118"/>
      <c r="I4" s="130" t="str">
        <f>"Förderjahr "&amp;D2-1&amp;" Gesamt"</f>
        <v>Förderjahr 2024 Gesamt</v>
      </c>
      <c r="J4" s="128"/>
      <c r="K4" s="129"/>
    </row>
    <row r="5" spans="1:14" ht="15" customHeight="1" x14ac:dyDescent="0.35">
      <c r="A5" s="114"/>
      <c r="B5" s="114"/>
      <c r="C5" s="67" t="s">
        <v>53</v>
      </c>
      <c r="D5" s="22" t="s">
        <v>12</v>
      </c>
      <c r="E5" s="22" t="s">
        <v>13</v>
      </c>
      <c r="F5" s="22" t="s">
        <v>14</v>
      </c>
      <c r="G5" s="22" t="s">
        <v>15</v>
      </c>
      <c r="H5" s="22" t="s">
        <v>17</v>
      </c>
      <c r="I5" s="131"/>
      <c r="J5" s="33" t="s">
        <v>32</v>
      </c>
      <c r="K5" s="32" t="s">
        <v>33</v>
      </c>
      <c r="L5" s="23"/>
    </row>
    <row r="6" spans="1:14" x14ac:dyDescent="0.35">
      <c r="A6" s="116" t="s">
        <v>47</v>
      </c>
      <c r="B6" s="117"/>
      <c r="C6" s="68">
        <f>COUNTA(Statistik!B7:B21)</f>
        <v>0</v>
      </c>
      <c r="D6" s="14">
        <f>Statistik!AL24</f>
        <v>0</v>
      </c>
      <c r="E6" s="14">
        <f>Statistik!AM24</f>
        <v>0</v>
      </c>
      <c r="F6" s="14">
        <f>Statistik!AN24</f>
        <v>0</v>
      </c>
      <c r="G6" s="14">
        <f>Statistik!AO24</f>
        <v>0</v>
      </c>
      <c r="H6" s="14">
        <f>Statistik!AP24</f>
        <v>0</v>
      </c>
      <c r="I6" s="14">
        <f>Statistik!AQ24</f>
        <v>0</v>
      </c>
      <c r="J6" s="24" t="str">
        <f>IF(OR(I6=0, H6=0),"-",H6/I6*100-100)</f>
        <v>-</v>
      </c>
      <c r="K6" s="24" t="str">
        <f>IF(OR(I6=0, H6=0),"-",H6-I6)</f>
        <v>-</v>
      </c>
    </row>
    <row r="7" spans="1:14" x14ac:dyDescent="0.35">
      <c r="A7" s="119" t="s">
        <v>41</v>
      </c>
      <c r="B7" s="119"/>
      <c r="C7" s="68">
        <f>Statistik!AO22</f>
        <v>0</v>
      </c>
      <c r="D7" s="120"/>
      <c r="E7" s="121"/>
      <c r="F7" s="121"/>
      <c r="G7" s="122"/>
      <c r="H7" s="26">
        <f>Statistik!AP22</f>
        <v>0</v>
      </c>
      <c r="I7" s="14">
        <f>Statistik!AQ22</f>
        <v>0</v>
      </c>
      <c r="J7" s="24" t="str">
        <f>IF(OR(I7=0, H7=0),"-",H7/I7*100-100)</f>
        <v>-</v>
      </c>
      <c r="K7" s="24" t="str">
        <f>IF(OR(I7=0, H7=0),"-",H7-I7)</f>
        <v>-</v>
      </c>
    </row>
    <row r="8" spans="1:14" x14ac:dyDescent="0.35">
      <c r="A8" s="119" t="s">
        <v>31</v>
      </c>
      <c r="B8" s="120"/>
      <c r="C8" s="120"/>
      <c r="D8" s="121"/>
      <c r="E8" s="121"/>
      <c r="F8" s="121"/>
      <c r="G8" s="122"/>
      <c r="H8" s="26">
        <f>Statistik!AP23</f>
        <v>0</v>
      </c>
      <c r="I8" s="14">
        <f>Statistik!AQ23</f>
        <v>0</v>
      </c>
      <c r="J8" s="24" t="str">
        <f>IF(OR(I8=0, H8=0),"-",H8/I8*100-100)</f>
        <v>-</v>
      </c>
      <c r="K8" s="24" t="str">
        <f>IF(OR(I8=0, H8=0),"-",H8-I8)</f>
        <v>-</v>
      </c>
    </row>
    <row r="9" spans="1:14" x14ac:dyDescent="0.35">
      <c r="A9" s="119" t="s">
        <v>34</v>
      </c>
      <c r="B9" s="120"/>
      <c r="C9" s="120"/>
      <c r="D9" s="121"/>
      <c r="E9" s="121"/>
      <c r="F9" s="121"/>
      <c r="G9" s="122"/>
      <c r="H9" s="26">
        <f>SUM(H7:H8)</f>
        <v>0</v>
      </c>
      <c r="I9" s="26">
        <f>SUM(I7:I8)</f>
        <v>0</v>
      </c>
      <c r="J9" s="24" t="str">
        <f>IF(OR(I9=0, H9=0),"-",H9/I9*100-100)</f>
        <v>-</v>
      </c>
      <c r="K9" s="24" t="str">
        <f>IF(OR(I9=0, H9=0),"-",H9-I9)</f>
        <v>-</v>
      </c>
    </row>
    <row r="12" spans="1:14" x14ac:dyDescent="0.35">
      <c r="B12" t="str">
        <f>"Gesamtkontakte je Geschlecht je Angebot im Jahr "&amp;D2</f>
        <v>Gesamtkontakte je Geschlecht je Angebot im Jahr 2025</v>
      </c>
    </row>
    <row r="13" spans="1:14" x14ac:dyDescent="0.35">
      <c r="I13" t="str">
        <f>"Gesamtkontakte je Angebot im Jahr "&amp;D2</f>
        <v>Gesamtkontakte je Angebot im Jahr 2025</v>
      </c>
    </row>
    <row r="14" spans="1:14" x14ac:dyDescent="0.35">
      <c r="N14" t="str">
        <f>"Vergleich Gesamtkontakte je Angebot "&amp;D2-1&amp;"/"&amp;D2</f>
        <v>Vergleich Gesamtkontakte je Angebot 2024/2025</v>
      </c>
    </row>
    <row r="28" spans="1:10" x14ac:dyDescent="0.35">
      <c r="A28" s="123" t="s">
        <v>3</v>
      </c>
      <c r="B28" s="123"/>
      <c r="C28" s="123"/>
      <c r="D28" s="123"/>
      <c r="E28" s="123"/>
      <c r="F28" s="25" t="s">
        <v>12</v>
      </c>
      <c r="G28" s="25" t="s">
        <v>13</v>
      </c>
      <c r="H28" s="25" t="s">
        <v>14</v>
      </c>
      <c r="I28" s="25" t="s">
        <v>15</v>
      </c>
      <c r="J28" s="25" t="s">
        <v>16</v>
      </c>
    </row>
    <row r="29" spans="1:10" x14ac:dyDescent="0.35">
      <c r="A29" s="109" t="str">
        <f>"Anzahl der Mitarbeiter*innen Stichtag 30.06."&amp;D2</f>
        <v>Anzahl der Mitarbeiter*innen Stichtag 30.06.2025</v>
      </c>
      <c r="B29" s="110"/>
      <c r="C29" s="110"/>
      <c r="D29" s="110"/>
      <c r="E29" s="111"/>
      <c r="F29" s="14">
        <f>Statistik!C35</f>
        <v>0</v>
      </c>
      <c r="G29" s="14">
        <f>Statistik!D35</f>
        <v>0</v>
      </c>
      <c r="H29" s="14">
        <f>Statistik!E35</f>
        <v>0</v>
      </c>
      <c r="I29" s="14">
        <f>Statistik!F35</f>
        <v>0</v>
      </c>
      <c r="J29" s="14">
        <f>SUM(F29:I29)</f>
        <v>0</v>
      </c>
    </row>
    <row r="30" spans="1:10" x14ac:dyDescent="0.35">
      <c r="A30" s="109" t="str">
        <f>"Anzahl der Mitarbeiter*innen Stichtag 31.12."&amp;D2</f>
        <v>Anzahl der Mitarbeiter*innen Stichtag 31.12.2025</v>
      </c>
      <c r="B30" s="110"/>
      <c r="C30" s="110"/>
      <c r="D30" s="110"/>
      <c r="E30" s="111"/>
      <c r="F30" s="14">
        <f>Statistik!C36</f>
        <v>0</v>
      </c>
      <c r="G30" s="14">
        <f>Statistik!D36</f>
        <v>0</v>
      </c>
      <c r="H30" s="14">
        <f>Statistik!E36</f>
        <v>0</v>
      </c>
      <c r="I30" s="14">
        <f>Statistik!F36</f>
        <v>0</v>
      </c>
      <c r="J30" s="14">
        <f>SUM(F30:I30)</f>
        <v>0</v>
      </c>
    </row>
    <row r="31" spans="1:10" x14ac:dyDescent="0.35">
      <c r="A31" s="109" t="str">
        <f>"Vollzeitäquivalente* (VZÄ) "&amp;D2</f>
        <v>Vollzeitäquivalente* (VZÄ) 2025</v>
      </c>
      <c r="B31" s="110"/>
      <c r="C31" s="110"/>
      <c r="D31" s="110"/>
      <c r="E31" s="111"/>
      <c r="F31" s="14">
        <f>Statistik!C37</f>
        <v>0</v>
      </c>
      <c r="G31" s="14">
        <f>Statistik!D37</f>
        <v>0</v>
      </c>
      <c r="H31" s="14">
        <f>Statistik!E37</f>
        <v>0</v>
      </c>
      <c r="I31" s="14">
        <f>Statistik!F37</f>
        <v>0</v>
      </c>
      <c r="J31" s="14">
        <f>SUM(F31:I31)</f>
        <v>0</v>
      </c>
    </row>
    <row r="32" spans="1:10" x14ac:dyDescent="0.35">
      <c r="A32" s="38"/>
      <c r="B32" s="38"/>
      <c r="C32" s="38"/>
      <c r="D32" s="38"/>
      <c r="E32" s="38"/>
    </row>
    <row r="33" spans="1:38" x14ac:dyDescent="0.35">
      <c r="A33" s="38"/>
      <c r="B33" s="38"/>
      <c r="C33" s="38"/>
      <c r="D33" s="38"/>
      <c r="E33" s="38"/>
    </row>
    <row r="34" spans="1:38" x14ac:dyDescent="0.35">
      <c r="A34" s="112" t="s">
        <v>2</v>
      </c>
      <c r="B34" s="113"/>
      <c r="C34" s="113"/>
    </row>
    <row r="35" spans="1:38" ht="15" customHeight="1" x14ac:dyDescent="0.35">
      <c r="A35" s="112"/>
      <c r="B35" s="113"/>
      <c r="C35" s="113"/>
    </row>
    <row r="36" spans="1:38" ht="15" customHeight="1" thickBot="1" x14ac:dyDescent="0.4"/>
    <row r="37" spans="1:38" ht="15" customHeight="1" thickBot="1" x14ac:dyDescent="0.4">
      <c r="A37" s="100">
        <v>1</v>
      </c>
      <c r="B37" s="101"/>
      <c r="C37" s="102"/>
      <c r="D37" s="76" t="s">
        <v>26</v>
      </c>
      <c r="E37" s="77"/>
      <c r="F37" s="77"/>
      <c r="G37" s="77"/>
      <c r="H37" s="78"/>
      <c r="I37" s="76" t="s">
        <v>45</v>
      </c>
      <c r="J37" s="77"/>
      <c r="K37" s="77"/>
      <c r="L37" s="77"/>
      <c r="M37" s="78"/>
      <c r="N37" s="76" t="s">
        <v>25</v>
      </c>
      <c r="O37" s="77"/>
      <c r="P37" s="77"/>
      <c r="Q37" s="77"/>
      <c r="R37" s="78"/>
      <c r="S37" s="76" t="s">
        <v>24</v>
      </c>
      <c r="T37" s="77"/>
      <c r="U37" s="77"/>
      <c r="V37" s="77"/>
      <c r="W37" s="78"/>
      <c r="X37" s="76" t="s">
        <v>11</v>
      </c>
      <c r="Y37" s="77"/>
      <c r="Z37" s="77"/>
      <c r="AA37" s="77"/>
      <c r="AB37" s="77"/>
      <c r="AC37" s="76" t="s">
        <v>35</v>
      </c>
      <c r="AD37" s="77"/>
      <c r="AE37" s="77"/>
      <c r="AF37" s="77"/>
      <c r="AG37" s="77"/>
      <c r="AH37" s="76" t="s">
        <v>18</v>
      </c>
      <c r="AI37" s="77"/>
      <c r="AJ37" s="77"/>
      <c r="AK37" s="77"/>
      <c r="AL37" s="78"/>
    </row>
    <row r="38" spans="1:38" ht="15" customHeight="1" thickBot="1" x14ac:dyDescent="0.4">
      <c r="A38" s="103"/>
      <c r="B38" s="104"/>
      <c r="C38" s="105"/>
      <c r="D38" s="3" t="s">
        <v>12</v>
      </c>
      <c r="E38" s="2" t="s">
        <v>13</v>
      </c>
      <c r="F38" s="2" t="s">
        <v>14</v>
      </c>
      <c r="G38" s="2" t="s">
        <v>15</v>
      </c>
      <c r="H38" s="1" t="s">
        <v>16</v>
      </c>
      <c r="I38" s="3" t="s">
        <v>12</v>
      </c>
      <c r="J38" s="2" t="s">
        <v>13</v>
      </c>
      <c r="K38" s="2" t="s">
        <v>14</v>
      </c>
      <c r="L38" s="2" t="s">
        <v>15</v>
      </c>
      <c r="M38" s="1" t="s">
        <v>16</v>
      </c>
      <c r="N38" s="3" t="s">
        <v>12</v>
      </c>
      <c r="O38" s="2" t="s">
        <v>13</v>
      </c>
      <c r="P38" s="2" t="s">
        <v>14</v>
      </c>
      <c r="Q38" s="2" t="s">
        <v>15</v>
      </c>
      <c r="R38" s="1" t="s">
        <v>16</v>
      </c>
      <c r="S38" s="3" t="s">
        <v>12</v>
      </c>
      <c r="T38" s="2" t="s">
        <v>13</v>
      </c>
      <c r="U38" s="2" t="s">
        <v>14</v>
      </c>
      <c r="V38" s="2" t="s">
        <v>15</v>
      </c>
      <c r="W38" s="1" t="s">
        <v>16</v>
      </c>
      <c r="X38" s="3" t="s">
        <v>12</v>
      </c>
      <c r="Y38" s="2" t="s">
        <v>13</v>
      </c>
      <c r="Z38" s="2" t="s">
        <v>14</v>
      </c>
      <c r="AA38" s="2" t="s">
        <v>15</v>
      </c>
      <c r="AB38" s="1" t="s">
        <v>16</v>
      </c>
      <c r="AC38" s="3" t="s">
        <v>12</v>
      </c>
      <c r="AD38" s="2" t="s">
        <v>13</v>
      </c>
      <c r="AE38" s="2" t="s">
        <v>14</v>
      </c>
      <c r="AF38" s="2" t="s">
        <v>15</v>
      </c>
      <c r="AG38" s="1" t="s">
        <v>16</v>
      </c>
      <c r="AH38" s="3" t="s">
        <v>12</v>
      </c>
      <c r="AI38" s="2" t="s">
        <v>13</v>
      </c>
      <c r="AJ38" s="2" t="s">
        <v>14</v>
      </c>
      <c r="AK38" s="2" t="s">
        <v>15</v>
      </c>
      <c r="AL38" s="37" t="s">
        <v>17</v>
      </c>
    </row>
    <row r="39" spans="1:38" ht="15" customHeight="1" thickBot="1" x14ac:dyDescent="0.4">
      <c r="A39" s="106" t="s">
        <v>47</v>
      </c>
      <c r="B39" s="107"/>
      <c r="C39" s="108"/>
      <c r="D39" s="61">
        <f t="array" ref="D39">SUM((Statistik!$C$7:$C$21=$A37)*(Statistik!H$7:'Statistik'!H$21))</f>
        <v>0</v>
      </c>
      <c r="E39" s="62">
        <f t="array" ref="E39">SUM((Statistik!$C$7:$C$21=$A37)*(Statistik!I$7:'Statistik'!I$21))</f>
        <v>0</v>
      </c>
      <c r="F39" s="62">
        <f t="array" ref="F39">SUM((Statistik!$C$7:$C$21=$A37)*(Statistik!J$7:'Statistik'!J$21))</f>
        <v>0</v>
      </c>
      <c r="G39" s="62">
        <f t="array" ref="G39">SUM((Statistik!$C$7:$C$21=$A37)*(Statistik!K$7:'Statistik'!K$21))</f>
        <v>0</v>
      </c>
      <c r="H39" s="63">
        <f t="array" ref="H39">SUM((Statistik!$C$7:$C$21=$A37)*(Statistik!L$7:'Statistik'!L$21))</f>
        <v>0</v>
      </c>
      <c r="I39" s="61">
        <f t="array" ref="I39">SUM((Statistik!$C$7:$C$21=$A37)*(Statistik!M$7:'Statistik'!M$21))</f>
        <v>0</v>
      </c>
      <c r="J39" s="62">
        <f t="array" ref="J39">SUM((Statistik!$C$7:$C$21=$A37)*(Statistik!N$7:'Statistik'!N$21))</f>
        <v>0</v>
      </c>
      <c r="K39" s="62">
        <f t="array" ref="K39">SUM((Statistik!$C$7:$C$21=$A37)*(Statistik!O$7:'Statistik'!O$21))</f>
        <v>0</v>
      </c>
      <c r="L39" s="62">
        <f t="array" ref="L39">SUM((Statistik!$C$7:$C$21=$A37)*(Statistik!P$7:'Statistik'!P$21))</f>
        <v>0</v>
      </c>
      <c r="M39" s="63">
        <f t="array" ref="M39">SUM((Statistik!$C$7:$C$21=$A37)*(Statistik!Q$7:'Statistik'!Q$21))</f>
        <v>0</v>
      </c>
      <c r="N39" s="61">
        <f t="array" ref="N39">SUM((Statistik!$C$7:$C$21=$A37)*(Statistik!R$7:'Statistik'!R$21))</f>
        <v>0</v>
      </c>
      <c r="O39" s="62">
        <f t="array" ref="O39">SUM((Statistik!$C$7:$C$21=$A37)*(Statistik!S$7:'Statistik'!S$21))</f>
        <v>0</v>
      </c>
      <c r="P39" s="62">
        <f t="array" ref="P39">SUM((Statistik!$C$7:$C$21=$A37)*(Statistik!T$7:'Statistik'!T$21))</f>
        <v>0</v>
      </c>
      <c r="Q39" s="62">
        <f t="array" ref="Q39">SUM((Statistik!$C$7:$C$21=$A37)*(Statistik!U$7:'Statistik'!U$21))</f>
        <v>0</v>
      </c>
      <c r="R39" s="63">
        <f t="array" ref="R39">SUM((Statistik!$C$7:$C$21=$A37)*(Statistik!V$7:'Statistik'!V$21))</f>
        <v>0</v>
      </c>
      <c r="S39" s="61">
        <f t="array" ref="S39">SUM((Statistik!$C$7:$C$21=$A37)*(Statistik!W$7:'Statistik'!W$21))</f>
        <v>0</v>
      </c>
      <c r="T39" s="62">
        <f t="array" ref="T39">SUM((Statistik!$C$7:$C$21=$A37)*(Statistik!X$7:'Statistik'!X$21))</f>
        <v>0</v>
      </c>
      <c r="U39" s="62">
        <f t="array" ref="U39">SUM((Statistik!$C$7:$C$21=$A37)*(Statistik!Y$7:'Statistik'!Y$21))</f>
        <v>0</v>
      </c>
      <c r="V39" s="62">
        <f t="array" ref="V39">SUM((Statistik!$C$7:$C$21=$A37)*(Statistik!Z$7:'Statistik'!Z$21))</f>
        <v>0</v>
      </c>
      <c r="W39" s="63">
        <f t="array" ref="W39">SUM((Statistik!$C$7:$C$21=$A37)*(Statistik!AA$7:'Statistik'!AA$21))</f>
        <v>0</v>
      </c>
      <c r="X39" s="61">
        <f t="array" ref="X39">SUM((Statistik!$C$7:$C$21=$A37)*(Statistik!AB$7:'Statistik'!AB$21))</f>
        <v>0</v>
      </c>
      <c r="Y39" s="62">
        <f t="array" ref="Y39">SUM((Statistik!$C$7:$C$21=$A37)*(Statistik!AC$7:'Statistik'!AC$21))</f>
        <v>0</v>
      </c>
      <c r="Z39" s="62">
        <f t="array" ref="Z39">SUM((Statistik!$C$7:$C$21=$A37)*(Statistik!AD$7:'Statistik'!AD$21))</f>
        <v>0</v>
      </c>
      <c r="AA39" s="62">
        <f t="array" ref="AA39">SUM((Statistik!$C$7:$C$21=$A37)*(Statistik!AE$7:'Statistik'!AE$21))</f>
        <v>0</v>
      </c>
      <c r="AB39" s="63">
        <f t="array" ref="AB39">SUM((Statistik!$C$7:$C$21=$A37)*(Statistik!AF$7:'Statistik'!AF$21))</f>
        <v>0</v>
      </c>
      <c r="AC39" s="61">
        <f t="array" ref="AC39">SUM((Statistik!$C$7:$C$21=$A37)*(Statistik!AG$7:'Statistik'!AG$21))</f>
        <v>0</v>
      </c>
      <c r="AD39" s="62">
        <f t="array" ref="AD39">SUM((Statistik!$C$7:$C$21=$A37)*(Statistik!AH$7:'Statistik'!AH$21))</f>
        <v>0</v>
      </c>
      <c r="AE39" s="62">
        <f t="array" ref="AE39">SUM((Statistik!$C$7:$C$21=$A37)*(Statistik!AI$7:'Statistik'!AI$21))</f>
        <v>0</v>
      </c>
      <c r="AF39" s="62">
        <f t="array" ref="AF39">SUM((Statistik!$C$7:$C$21=$A37)*(Statistik!AJ$7:'Statistik'!AJ$21))</f>
        <v>0</v>
      </c>
      <c r="AG39" s="63">
        <f t="array" ref="AG39">SUM((Statistik!$C$7:$C$21=$A37)*(Statistik!AK$7:'Statistik'!AK$21))</f>
        <v>0</v>
      </c>
      <c r="AH39" s="61">
        <f t="array" ref="AH39">SUM((Statistik!$C$7:$C$21=$A37)*(Statistik!AL$7:'Statistik'!AL$21))</f>
        <v>0</v>
      </c>
      <c r="AI39" s="62">
        <f t="array" ref="AI39">SUM((Statistik!$C$7:$C$21=$A37)*(Statistik!AM$7:'Statistik'!AM$21))</f>
        <v>0</v>
      </c>
      <c r="AJ39" s="62">
        <f t="array" ref="AJ39">SUM((Statistik!$C$7:$C$21=$A37)*(Statistik!AN$7:'Statistik'!AN$21))</f>
        <v>0</v>
      </c>
      <c r="AK39" s="62">
        <f t="array" ref="AK39">SUM((Statistik!$C$7:$C$21=$A37)*(Statistik!AO$7:'Statistik'!AO$21))</f>
        <v>0</v>
      </c>
      <c r="AL39" s="63">
        <f t="array" ref="AL39">SUM((Statistik!$C$7:$C$21=$A37)*(Statistik!AP$7:'Statistik'!AP$21))</f>
        <v>0</v>
      </c>
    </row>
    <row r="40" spans="1:38" ht="15" customHeight="1" thickBot="1" x14ac:dyDescent="0.4"/>
    <row r="41" spans="1:38" ht="15" thickBot="1" x14ac:dyDescent="0.4">
      <c r="A41" s="100">
        <v>2</v>
      </c>
      <c r="B41" s="101"/>
      <c r="C41" s="102"/>
      <c r="D41" s="76" t="s">
        <v>26</v>
      </c>
      <c r="E41" s="77"/>
      <c r="F41" s="77"/>
      <c r="G41" s="77"/>
      <c r="H41" s="78"/>
      <c r="I41" s="76" t="s">
        <v>45</v>
      </c>
      <c r="J41" s="77"/>
      <c r="K41" s="77"/>
      <c r="L41" s="77"/>
      <c r="M41" s="78"/>
      <c r="N41" s="76" t="s">
        <v>25</v>
      </c>
      <c r="O41" s="77"/>
      <c r="P41" s="77"/>
      <c r="Q41" s="77"/>
      <c r="R41" s="78"/>
      <c r="S41" s="76" t="s">
        <v>24</v>
      </c>
      <c r="T41" s="77"/>
      <c r="U41" s="77"/>
      <c r="V41" s="77"/>
      <c r="W41" s="78"/>
      <c r="X41" s="76" t="s">
        <v>11</v>
      </c>
      <c r="Y41" s="77"/>
      <c r="Z41" s="77"/>
      <c r="AA41" s="77"/>
      <c r="AB41" s="77"/>
      <c r="AC41" s="76" t="s">
        <v>35</v>
      </c>
      <c r="AD41" s="77"/>
      <c r="AE41" s="77"/>
      <c r="AF41" s="77"/>
      <c r="AG41" s="77"/>
      <c r="AH41" s="76" t="s">
        <v>18</v>
      </c>
      <c r="AI41" s="77"/>
      <c r="AJ41" s="77"/>
      <c r="AK41" s="77"/>
      <c r="AL41" s="78"/>
    </row>
    <row r="42" spans="1:38" ht="15" thickBot="1" x14ac:dyDescent="0.4">
      <c r="A42" s="103"/>
      <c r="B42" s="104"/>
      <c r="C42" s="105"/>
      <c r="D42" s="3" t="s">
        <v>12</v>
      </c>
      <c r="E42" s="2" t="s">
        <v>13</v>
      </c>
      <c r="F42" s="2" t="s">
        <v>14</v>
      </c>
      <c r="G42" s="2" t="s">
        <v>15</v>
      </c>
      <c r="H42" s="1" t="s">
        <v>16</v>
      </c>
      <c r="I42" s="3" t="s">
        <v>12</v>
      </c>
      <c r="J42" s="2" t="s">
        <v>13</v>
      </c>
      <c r="K42" s="2" t="s">
        <v>14</v>
      </c>
      <c r="L42" s="2" t="s">
        <v>15</v>
      </c>
      <c r="M42" s="1" t="s">
        <v>16</v>
      </c>
      <c r="N42" s="3" t="s">
        <v>12</v>
      </c>
      <c r="O42" s="2" t="s">
        <v>13</v>
      </c>
      <c r="P42" s="2" t="s">
        <v>14</v>
      </c>
      <c r="Q42" s="2" t="s">
        <v>15</v>
      </c>
      <c r="R42" s="1" t="s">
        <v>16</v>
      </c>
      <c r="S42" s="3" t="s">
        <v>12</v>
      </c>
      <c r="T42" s="2" t="s">
        <v>13</v>
      </c>
      <c r="U42" s="2" t="s">
        <v>14</v>
      </c>
      <c r="V42" s="2" t="s">
        <v>15</v>
      </c>
      <c r="W42" s="1" t="s">
        <v>16</v>
      </c>
      <c r="X42" s="3" t="s">
        <v>12</v>
      </c>
      <c r="Y42" s="2" t="s">
        <v>13</v>
      </c>
      <c r="Z42" s="2" t="s">
        <v>14</v>
      </c>
      <c r="AA42" s="2" t="s">
        <v>15</v>
      </c>
      <c r="AB42" s="1" t="s">
        <v>16</v>
      </c>
      <c r="AC42" s="3" t="s">
        <v>12</v>
      </c>
      <c r="AD42" s="2" t="s">
        <v>13</v>
      </c>
      <c r="AE42" s="2" t="s">
        <v>14</v>
      </c>
      <c r="AF42" s="2" t="s">
        <v>15</v>
      </c>
      <c r="AG42" s="1" t="s">
        <v>16</v>
      </c>
      <c r="AH42" s="3" t="s">
        <v>12</v>
      </c>
      <c r="AI42" s="2" t="s">
        <v>13</v>
      </c>
      <c r="AJ42" s="2" t="s">
        <v>14</v>
      </c>
      <c r="AK42" s="2" t="s">
        <v>15</v>
      </c>
      <c r="AL42" s="37" t="s">
        <v>17</v>
      </c>
    </row>
    <row r="43" spans="1:38" ht="15" thickBot="1" x14ac:dyDescent="0.4">
      <c r="A43" s="106" t="s">
        <v>47</v>
      </c>
      <c r="B43" s="107"/>
      <c r="C43" s="108"/>
      <c r="D43" s="61">
        <f t="array" ref="D43">SUM((Statistik!$C$7:$C$21=$A41)*(Statistik!H$7:'Statistik'!H$21))</f>
        <v>0</v>
      </c>
      <c r="E43" s="62">
        <f t="array" ref="E43">SUM((Statistik!$C$7:$C$21=$A41)*(Statistik!I$7:'Statistik'!I$21))</f>
        <v>0</v>
      </c>
      <c r="F43" s="62">
        <f t="array" ref="F43">SUM((Statistik!$C$7:$C$21=$A41)*(Statistik!J$7:'Statistik'!J$21))</f>
        <v>0</v>
      </c>
      <c r="G43" s="62">
        <f t="array" ref="G43">SUM((Statistik!$C$7:$C$21=$A41)*(Statistik!K$7:'Statistik'!K$21))</f>
        <v>0</v>
      </c>
      <c r="H43" s="63">
        <f t="array" ref="H43">SUM((Statistik!$C$7:$C$21=$A41)*(Statistik!L$7:'Statistik'!L$21))</f>
        <v>0</v>
      </c>
      <c r="I43" s="61">
        <f t="array" ref="I43">SUM((Statistik!$C$7:$C$21=$A41)*(Statistik!M$7:'Statistik'!M$21))</f>
        <v>0</v>
      </c>
      <c r="J43" s="62">
        <f t="array" ref="J43">SUM((Statistik!$C$7:$C$21=$A41)*(Statistik!N$7:'Statistik'!N$21))</f>
        <v>0</v>
      </c>
      <c r="K43" s="62">
        <f t="array" ref="K43">SUM((Statistik!$C$7:$C$21=$A41)*(Statistik!O$7:'Statistik'!O$21))</f>
        <v>0</v>
      </c>
      <c r="L43" s="62">
        <f t="array" ref="L43">SUM((Statistik!$C$7:$C$21=$A41)*(Statistik!P$7:'Statistik'!P$21))</f>
        <v>0</v>
      </c>
      <c r="M43" s="63">
        <f t="array" ref="M43">SUM((Statistik!$C$7:$C$21=$A41)*(Statistik!Q$7:'Statistik'!Q$21))</f>
        <v>0</v>
      </c>
      <c r="N43" s="61">
        <f t="array" ref="N43">SUM((Statistik!$C$7:$C$21=$A41)*(Statistik!R$7:'Statistik'!R$21))</f>
        <v>0</v>
      </c>
      <c r="O43" s="62">
        <f t="array" ref="O43">SUM((Statistik!$C$7:$C$21=$A41)*(Statistik!S$7:'Statistik'!S$21))</f>
        <v>0</v>
      </c>
      <c r="P43" s="62">
        <f t="array" ref="P43">SUM((Statistik!$C$7:$C$21=$A41)*(Statistik!T$7:'Statistik'!T$21))</f>
        <v>0</v>
      </c>
      <c r="Q43" s="62">
        <f t="array" ref="Q43">SUM((Statistik!$C$7:$C$21=$A41)*(Statistik!U$7:'Statistik'!U$21))</f>
        <v>0</v>
      </c>
      <c r="R43" s="63">
        <f t="array" ref="R43">SUM((Statistik!$C$7:$C$21=$A41)*(Statistik!V$7:'Statistik'!V$21))</f>
        <v>0</v>
      </c>
      <c r="S43" s="61">
        <f t="array" ref="S43">SUM((Statistik!$C$7:$C$21=$A41)*(Statistik!W$7:'Statistik'!W$21))</f>
        <v>0</v>
      </c>
      <c r="T43" s="62">
        <f t="array" ref="T43">SUM((Statistik!$C$7:$C$21=$A41)*(Statistik!X$7:'Statistik'!X$21))</f>
        <v>0</v>
      </c>
      <c r="U43" s="62">
        <f t="array" ref="U43">SUM((Statistik!$C$7:$C$21=$A41)*(Statistik!Y$7:'Statistik'!Y$21))</f>
        <v>0</v>
      </c>
      <c r="V43" s="62">
        <f t="array" ref="V43">SUM((Statistik!$C$7:$C$21=$A41)*(Statistik!Z$7:'Statistik'!Z$21))</f>
        <v>0</v>
      </c>
      <c r="W43" s="63">
        <f t="array" ref="W43">SUM((Statistik!$C$7:$C$21=$A41)*(Statistik!AA$7:'Statistik'!AA$21))</f>
        <v>0</v>
      </c>
      <c r="X43" s="61">
        <f t="array" ref="X43">SUM((Statistik!$C$7:$C$21=$A41)*(Statistik!AB$7:'Statistik'!AB$21))</f>
        <v>0</v>
      </c>
      <c r="Y43" s="62">
        <f t="array" ref="Y43">SUM((Statistik!$C$7:$C$21=$A41)*(Statistik!AC$7:'Statistik'!AC$21))</f>
        <v>0</v>
      </c>
      <c r="Z43" s="62">
        <f t="array" ref="Z43">SUM((Statistik!$C$7:$C$21=$A41)*(Statistik!AD$7:'Statistik'!AD$21))</f>
        <v>0</v>
      </c>
      <c r="AA43" s="62">
        <f t="array" ref="AA43">SUM((Statistik!$C$7:$C$21=$A41)*(Statistik!AE$7:'Statistik'!AE$21))</f>
        <v>0</v>
      </c>
      <c r="AB43" s="63">
        <f t="array" ref="AB43">SUM((Statistik!$C$7:$C$21=$A41)*(Statistik!AF$7:'Statistik'!AF$21))</f>
        <v>0</v>
      </c>
      <c r="AC43" s="61">
        <f t="array" ref="AC43">SUM((Statistik!$C$7:$C$21=$A41)*(Statistik!AG$7:'Statistik'!AG$21))</f>
        <v>0</v>
      </c>
      <c r="AD43" s="62">
        <f t="array" ref="AD43">SUM((Statistik!$C$7:$C$21=$A41)*(Statistik!AH$7:'Statistik'!AH$21))</f>
        <v>0</v>
      </c>
      <c r="AE43" s="62">
        <f t="array" ref="AE43">SUM((Statistik!$C$7:$C$21=$A41)*(Statistik!AI$7:'Statistik'!AI$21))</f>
        <v>0</v>
      </c>
      <c r="AF43" s="62">
        <f t="array" ref="AF43">SUM((Statistik!$C$7:$C$21=$A41)*(Statistik!AJ$7:'Statistik'!AJ$21))</f>
        <v>0</v>
      </c>
      <c r="AG43" s="63">
        <f t="array" ref="AG43">SUM((Statistik!$C$7:$C$21=$A41)*(Statistik!AK$7:'Statistik'!AK$21))</f>
        <v>0</v>
      </c>
      <c r="AH43" s="61">
        <f t="array" ref="AH43">SUM((Statistik!$C$7:$C$21=$A41)*(Statistik!AL$7:'Statistik'!AL$21))</f>
        <v>0</v>
      </c>
      <c r="AI43" s="62">
        <f t="array" ref="AI43">SUM((Statistik!$C$7:$C$21=$A41)*(Statistik!AM$7:'Statistik'!AM$21))</f>
        <v>0</v>
      </c>
      <c r="AJ43" s="62">
        <f t="array" ref="AJ43">SUM((Statistik!$C$7:$C$21=$A41)*(Statistik!AN$7:'Statistik'!AN$21))</f>
        <v>0</v>
      </c>
      <c r="AK43" s="62">
        <f t="array" ref="AK43">SUM((Statistik!$C$7:$C$21=$A41)*(Statistik!AO$7:'Statistik'!AO$21))</f>
        <v>0</v>
      </c>
      <c r="AL43" s="63">
        <f t="array" ref="AL43">SUM((Statistik!$C$7:$C$21=$A41)*(Statistik!AP$7:'Statistik'!AP$21))</f>
        <v>0</v>
      </c>
    </row>
    <row r="44" spans="1:38" ht="15" thickBot="1" x14ac:dyDescent="0.4"/>
    <row r="45" spans="1:38" ht="15" thickBot="1" x14ac:dyDescent="0.4">
      <c r="A45" s="100">
        <v>3</v>
      </c>
      <c r="B45" s="101"/>
      <c r="C45" s="102"/>
      <c r="D45" s="76" t="s">
        <v>26</v>
      </c>
      <c r="E45" s="77"/>
      <c r="F45" s="77"/>
      <c r="G45" s="77"/>
      <c r="H45" s="78"/>
      <c r="I45" s="76" t="s">
        <v>45</v>
      </c>
      <c r="J45" s="77"/>
      <c r="K45" s="77"/>
      <c r="L45" s="77"/>
      <c r="M45" s="78"/>
      <c r="N45" s="76" t="s">
        <v>25</v>
      </c>
      <c r="O45" s="77"/>
      <c r="P45" s="77"/>
      <c r="Q45" s="77"/>
      <c r="R45" s="78"/>
      <c r="S45" s="76" t="s">
        <v>24</v>
      </c>
      <c r="T45" s="77"/>
      <c r="U45" s="77"/>
      <c r="V45" s="77"/>
      <c r="W45" s="78"/>
      <c r="X45" s="76" t="s">
        <v>11</v>
      </c>
      <c r="Y45" s="77"/>
      <c r="Z45" s="77"/>
      <c r="AA45" s="77"/>
      <c r="AB45" s="77"/>
      <c r="AC45" s="76" t="s">
        <v>35</v>
      </c>
      <c r="AD45" s="77"/>
      <c r="AE45" s="77"/>
      <c r="AF45" s="77"/>
      <c r="AG45" s="77"/>
      <c r="AH45" s="76" t="s">
        <v>18</v>
      </c>
      <c r="AI45" s="77"/>
      <c r="AJ45" s="77"/>
      <c r="AK45" s="77"/>
      <c r="AL45" s="78"/>
    </row>
    <row r="46" spans="1:38" ht="15" thickBot="1" x14ac:dyDescent="0.4">
      <c r="A46" s="103"/>
      <c r="B46" s="104"/>
      <c r="C46" s="105"/>
      <c r="D46" s="3" t="s">
        <v>12</v>
      </c>
      <c r="E46" s="2" t="s">
        <v>13</v>
      </c>
      <c r="F46" s="2" t="s">
        <v>14</v>
      </c>
      <c r="G46" s="2" t="s">
        <v>15</v>
      </c>
      <c r="H46" s="1" t="s">
        <v>16</v>
      </c>
      <c r="I46" s="3" t="s">
        <v>12</v>
      </c>
      <c r="J46" s="2" t="s">
        <v>13</v>
      </c>
      <c r="K46" s="2" t="s">
        <v>14</v>
      </c>
      <c r="L46" s="2" t="s">
        <v>15</v>
      </c>
      <c r="M46" s="1" t="s">
        <v>16</v>
      </c>
      <c r="N46" s="3" t="s">
        <v>12</v>
      </c>
      <c r="O46" s="2" t="s">
        <v>13</v>
      </c>
      <c r="P46" s="2" t="s">
        <v>14</v>
      </c>
      <c r="Q46" s="2" t="s">
        <v>15</v>
      </c>
      <c r="R46" s="1" t="s">
        <v>16</v>
      </c>
      <c r="S46" s="3" t="s">
        <v>12</v>
      </c>
      <c r="T46" s="2" t="s">
        <v>13</v>
      </c>
      <c r="U46" s="2" t="s">
        <v>14</v>
      </c>
      <c r="V46" s="2" t="s">
        <v>15</v>
      </c>
      <c r="W46" s="1" t="s">
        <v>16</v>
      </c>
      <c r="X46" s="3" t="s">
        <v>12</v>
      </c>
      <c r="Y46" s="2" t="s">
        <v>13</v>
      </c>
      <c r="Z46" s="2" t="s">
        <v>14</v>
      </c>
      <c r="AA46" s="2" t="s">
        <v>15</v>
      </c>
      <c r="AB46" s="1" t="s">
        <v>16</v>
      </c>
      <c r="AC46" s="3" t="s">
        <v>12</v>
      </c>
      <c r="AD46" s="2" t="s">
        <v>13</v>
      </c>
      <c r="AE46" s="2" t="s">
        <v>14</v>
      </c>
      <c r="AF46" s="2" t="s">
        <v>15</v>
      </c>
      <c r="AG46" s="1" t="s">
        <v>16</v>
      </c>
      <c r="AH46" s="3" t="s">
        <v>12</v>
      </c>
      <c r="AI46" s="2" t="s">
        <v>13</v>
      </c>
      <c r="AJ46" s="2" t="s">
        <v>14</v>
      </c>
      <c r="AK46" s="2" t="s">
        <v>15</v>
      </c>
      <c r="AL46" s="37" t="s">
        <v>17</v>
      </c>
    </row>
    <row r="47" spans="1:38" ht="15" thickBot="1" x14ac:dyDescent="0.4">
      <c r="A47" s="106" t="s">
        <v>47</v>
      </c>
      <c r="B47" s="107"/>
      <c r="C47" s="108"/>
      <c r="D47" s="61">
        <f t="array" ref="D47">SUM((Statistik!$C$7:$C$21=$A45)*(Statistik!H$7:'Statistik'!H$21))</f>
        <v>0</v>
      </c>
      <c r="E47" s="62">
        <f t="array" ref="E47">SUM((Statistik!$C$7:$C$21=$A45)*(Statistik!I$7:'Statistik'!I$21))</f>
        <v>0</v>
      </c>
      <c r="F47" s="62">
        <f t="array" ref="F47">SUM((Statistik!$C$7:$C$21=$A45)*(Statistik!J$7:'Statistik'!J$21))</f>
        <v>0</v>
      </c>
      <c r="G47" s="62">
        <f t="array" ref="G47">SUM((Statistik!$C$7:$C$21=$A45)*(Statistik!K$7:'Statistik'!K$21))</f>
        <v>0</v>
      </c>
      <c r="H47" s="63">
        <f t="array" ref="H47">SUM((Statistik!$C$7:$C$21=$A45)*(Statistik!L$7:'Statistik'!L$21))</f>
        <v>0</v>
      </c>
      <c r="I47" s="61">
        <f t="array" ref="I47">SUM((Statistik!$C$7:$C$21=$A45)*(Statistik!M$7:'Statistik'!M$21))</f>
        <v>0</v>
      </c>
      <c r="J47" s="62">
        <f t="array" ref="J47">SUM((Statistik!$C$7:$C$21=$A45)*(Statistik!N$7:'Statistik'!N$21))</f>
        <v>0</v>
      </c>
      <c r="K47" s="62">
        <f t="array" ref="K47">SUM((Statistik!$C$7:$C$21=$A45)*(Statistik!O$7:'Statistik'!O$21))</f>
        <v>0</v>
      </c>
      <c r="L47" s="62">
        <f t="array" ref="L47">SUM((Statistik!$C$7:$C$21=$A45)*(Statistik!P$7:'Statistik'!P$21))</f>
        <v>0</v>
      </c>
      <c r="M47" s="63">
        <f t="array" ref="M47">SUM((Statistik!$C$7:$C$21=$A45)*(Statistik!Q$7:'Statistik'!Q$21))</f>
        <v>0</v>
      </c>
      <c r="N47" s="61">
        <f t="array" ref="N47">SUM((Statistik!$C$7:$C$21=$A45)*(Statistik!R$7:'Statistik'!R$21))</f>
        <v>0</v>
      </c>
      <c r="O47" s="62">
        <f t="array" ref="O47">SUM((Statistik!$C$7:$C$21=$A45)*(Statistik!S$7:'Statistik'!S$21))</f>
        <v>0</v>
      </c>
      <c r="P47" s="62">
        <f t="array" ref="P47">SUM((Statistik!$C$7:$C$21=$A45)*(Statistik!T$7:'Statistik'!T$21))</f>
        <v>0</v>
      </c>
      <c r="Q47" s="62">
        <f t="array" ref="Q47">SUM((Statistik!$C$7:$C$21=$A45)*(Statistik!U$7:'Statistik'!U$21))</f>
        <v>0</v>
      </c>
      <c r="R47" s="63">
        <f t="array" ref="R47">SUM((Statistik!$C$7:$C$21=$A45)*(Statistik!V$7:'Statistik'!V$21))</f>
        <v>0</v>
      </c>
      <c r="S47" s="61">
        <f t="array" ref="S47">SUM((Statistik!$C$7:$C$21=$A45)*(Statistik!W$7:'Statistik'!W$21))</f>
        <v>0</v>
      </c>
      <c r="T47" s="62">
        <f t="array" ref="T47">SUM((Statistik!$C$7:$C$21=$A45)*(Statistik!X$7:'Statistik'!X$21))</f>
        <v>0</v>
      </c>
      <c r="U47" s="62">
        <f t="array" ref="U47">SUM((Statistik!$C$7:$C$21=$A45)*(Statistik!Y$7:'Statistik'!Y$21))</f>
        <v>0</v>
      </c>
      <c r="V47" s="62">
        <f t="array" ref="V47">SUM((Statistik!$C$7:$C$21=$A45)*(Statistik!Z$7:'Statistik'!Z$21))</f>
        <v>0</v>
      </c>
      <c r="W47" s="63">
        <f t="array" ref="W47">SUM((Statistik!$C$7:$C$21=$A45)*(Statistik!AA$7:'Statistik'!AA$21))</f>
        <v>0</v>
      </c>
      <c r="X47" s="61">
        <f t="array" ref="X47">SUM((Statistik!$C$7:$C$21=$A45)*(Statistik!AB$7:'Statistik'!AB$21))</f>
        <v>0</v>
      </c>
      <c r="Y47" s="62">
        <f t="array" ref="Y47">SUM((Statistik!$C$7:$C$21=$A45)*(Statistik!AC$7:'Statistik'!AC$21))</f>
        <v>0</v>
      </c>
      <c r="Z47" s="62">
        <f t="array" ref="Z47">SUM((Statistik!$C$7:$C$21=$A45)*(Statistik!AD$7:'Statistik'!AD$21))</f>
        <v>0</v>
      </c>
      <c r="AA47" s="62">
        <f t="array" ref="AA47">SUM((Statistik!$C$7:$C$21=$A45)*(Statistik!AE$7:'Statistik'!AE$21))</f>
        <v>0</v>
      </c>
      <c r="AB47" s="63">
        <f t="array" ref="AB47">SUM((Statistik!$C$7:$C$21=$A45)*(Statistik!AF$7:'Statistik'!AF$21))</f>
        <v>0</v>
      </c>
      <c r="AC47" s="61">
        <f t="array" ref="AC47">SUM((Statistik!$C$7:$C$21=$A45)*(Statistik!AG$7:'Statistik'!AG$21))</f>
        <v>0</v>
      </c>
      <c r="AD47" s="62">
        <f t="array" ref="AD47">SUM((Statistik!$C$7:$C$21=$A45)*(Statistik!AH$7:'Statistik'!AH$21))</f>
        <v>0</v>
      </c>
      <c r="AE47" s="62">
        <f t="array" ref="AE47">SUM((Statistik!$C$7:$C$21=$A45)*(Statistik!AI$7:'Statistik'!AI$21))</f>
        <v>0</v>
      </c>
      <c r="AF47" s="62">
        <f t="array" ref="AF47">SUM((Statistik!$C$7:$C$21=$A45)*(Statistik!AJ$7:'Statistik'!AJ$21))</f>
        <v>0</v>
      </c>
      <c r="AG47" s="63">
        <f t="array" ref="AG47">SUM((Statistik!$C$7:$C$21=$A45)*(Statistik!AK$7:'Statistik'!AK$21))</f>
        <v>0</v>
      </c>
      <c r="AH47" s="61">
        <f t="array" ref="AH47">SUM((Statistik!$C$7:$C$21=$A45)*(Statistik!AL$7:'Statistik'!AL$21))</f>
        <v>0</v>
      </c>
      <c r="AI47" s="62">
        <f t="array" ref="AI47">SUM((Statistik!$C$7:$C$21=$A45)*(Statistik!AM$7:'Statistik'!AM$21))</f>
        <v>0</v>
      </c>
      <c r="AJ47" s="62">
        <f t="array" ref="AJ47">SUM((Statistik!$C$7:$C$21=$A45)*(Statistik!AN$7:'Statistik'!AN$21))</f>
        <v>0</v>
      </c>
      <c r="AK47" s="62">
        <f t="array" ref="AK47">SUM((Statistik!$C$7:$C$21=$A45)*(Statistik!AO$7:'Statistik'!AO$21))</f>
        <v>0</v>
      </c>
      <c r="AL47" s="63">
        <f t="array" ref="AL47">SUM((Statistik!$C$7:$C$21=$A45)*(Statistik!AP$7:'Statistik'!AP$21))</f>
        <v>0</v>
      </c>
    </row>
    <row r="48" spans="1:38" ht="15" thickBot="1" x14ac:dyDescent="0.4"/>
    <row r="49" spans="1:38" ht="15" thickBot="1" x14ac:dyDescent="0.4">
      <c r="A49" s="100">
        <v>4</v>
      </c>
      <c r="B49" s="101"/>
      <c r="C49" s="102"/>
      <c r="D49" s="76" t="s">
        <v>26</v>
      </c>
      <c r="E49" s="77"/>
      <c r="F49" s="77"/>
      <c r="G49" s="77"/>
      <c r="H49" s="78"/>
      <c r="I49" s="76" t="s">
        <v>45</v>
      </c>
      <c r="J49" s="77"/>
      <c r="K49" s="77"/>
      <c r="L49" s="77"/>
      <c r="M49" s="78"/>
      <c r="N49" s="76" t="s">
        <v>25</v>
      </c>
      <c r="O49" s="77"/>
      <c r="P49" s="77"/>
      <c r="Q49" s="77"/>
      <c r="R49" s="78"/>
      <c r="S49" s="76" t="s">
        <v>24</v>
      </c>
      <c r="T49" s="77"/>
      <c r="U49" s="77"/>
      <c r="V49" s="77"/>
      <c r="W49" s="78"/>
      <c r="X49" s="76" t="s">
        <v>11</v>
      </c>
      <c r="Y49" s="77"/>
      <c r="Z49" s="77"/>
      <c r="AA49" s="77"/>
      <c r="AB49" s="77"/>
      <c r="AC49" s="76" t="s">
        <v>35</v>
      </c>
      <c r="AD49" s="77"/>
      <c r="AE49" s="77"/>
      <c r="AF49" s="77"/>
      <c r="AG49" s="77"/>
      <c r="AH49" s="76" t="s">
        <v>18</v>
      </c>
      <c r="AI49" s="77"/>
      <c r="AJ49" s="77"/>
      <c r="AK49" s="77"/>
      <c r="AL49" s="78"/>
    </row>
    <row r="50" spans="1:38" ht="15" thickBot="1" x14ac:dyDescent="0.4">
      <c r="A50" s="103"/>
      <c r="B50" s="104"/>
      <c r="C50" s="105"/>
      <c r="D50" s="3" t="s">
        <v>12</v>
      </c>
      <c r="E50" s="2" t="s">
        <v>13</v>
      </c>
      <c r="F50" s="2" t="s">
        <v>14</v>
      </c>
      <c r="G50" s="2" t="s">
        <v>15</v>
      </c>
      <c r="H50" s="1" t="s">
        <v>16</v>
      </c>
      <c r="I50" s="3" t="s">
        <v>12</v>
      </c>
      <c r="J50" s="2" t="s">
        <v>13</v>
      </c>
      <c r="K50" s="2" t="s">
        <v>14</v>
      </c>
      <c r="L50" s="2" t="s">
        <v>15</v>
      </c>
      <c r="M50" s="1" t="s">
        <v>16</v>
      </c>
      <c r="N50" s="3" t="s">
        <v>12</v>
      </c>
      <c r="O50" s="2" t="s">
        <v>13</v>
      </c>
      <c r="P50" s="2" t="s">
        <v>14</v>
      </c>
      <c r="Q50" s="2" t="s">
        <v>15</v>
      </c>
      <c r="R50" s="1" t="s">
        <v>16</v>
      </c>
      <c r="S50" s="3" t="s">
        <v>12</v>
      </c>
      <c r="T50" s="2" t="s">
        <v>13</v>
      </c>
      <c r="U50" s="2" t="s">
        <v>14</v>
      </c>
      <c r="V50" s="2" t="s">
        <v>15</v>
      </c>
      <c r="W50" s="1" t="s">
        <v>16</v>
      </c>
      <c r="X50" s="3" t="s">
        <v>12</v>
      </c>
      <c r="Y50" s="2" t="s">
        <v>13</v>
      </c>
      <c r="Z50" s="2" t="s">
        <v>14</v>
      </c>
      <c r="AA50" s="2" t="s">
        <v>15</v>
      </c>
      <c r="AB50" s="1" t="s">
        <v>16</v>
      </c>
      <c r="AC50" s="3" t="s">
        <v>12</v>
      </c>
      <c r="AD50" s="2" t="s">
        <v>13</v>
      </c>
      <c r="AE50" s="2" t="s">
        <v>14</v>
      </c>
      <c r="AF50" s="2" t="s">
        <v>15</v>
      </c>
      <c r="AG50" s="1" t="s">
        <v>16</v>
      </c>
      <c r="AH50" s="3" t="s">
        <v>12</v>
      </c>
      <c r="AI50" s="2" t="s">
        <v>13</v>
      </c>
      <c r="AJ50" s="2" t="s">
        <v>14</v>
      </c>
      <c r="AK50" s="2" t="s">
        <v>15</v>
      </c>
      <c r="AL50" s="37" t="s">
        <v>17</v>
      </c>
    </row>
    <row r="51" spans="1:38" ht="15" thickBot="1" x14ac:dyDescent="0.4">
      <c r="A51" s="106" t="s">
        <v>47</v>
      </c>
      <c r="B51" s="107"/>
      <c r="C51" s="108"/>
      <c r="D51" s="61">
        <f t="array" ref="D51">SUM((Statistik!$C$7:$C$21=$A49)*(Statistik!H$7:'Statistik'!H$21))</f>
        <v>0</v>
      </c>
      <c r="E51" s="62">
        <f t="array" ref="E51">SUM((Statistik!$C$7:$C$21=$A49)*(Statistik!I$7:'Statistik'!I$21))</f>
        <v>0</v>
      </c>
      <c r="F51" s="62">
        <f t="array" ref="F51">SUM((Statistik!$C$7:$C$21=$A49)*(Statistik!J$7:'Statistik'!J$21))</f>
        <v>0</v>
      </c>
      <c r="G51" s="62">
        <f t="array" ref="G51">SUM((Statistik!$C$7:$C$21=$A49)*(Statistik!K$7:'Statistik'!K$21))</f>
        <v>0</v>
      </c>
      <c r="H51" s="63">
        <f t="array" ref="H51">SUM((Statistik!$C$7:$C$21=$A49)*(Statistik!L$7:'Statistik'!L$21))</f>
        <v>0</v>
      </c>
      <c r="I51" s="61">
        <f t="array" ref="I51">SUM((Statistik!$C$7:$C$21=$A49)*(Statistik!M$7:'Statistik'!M$21))</f>
        <v>0</v>
      </c>
      <c r="J51" s="62">
        <f t="array" ref="J51">SUM((Statistik!$C$7:$C$21=$A49)*(Statistik!N$7:'Statistik'!N$21))</f>
        <v>0</v>
      </c>
      <c r="K51" s="62">
        <f t="array" ref="K51">SUM((Statistik!$C$7:$C$21=$A49)*(Statistik!O$7:'Statistik'!O$21))</f>
        <v>0</v>
      </c>
      <c r="L51" s="62">
        <f t="array" ref="L51">SUM((Statistik!$C$7:$C$21=$A49)*(Statistik!P$7:'Statistik'!P$21))</f>
        <v>0</v>
      </c>
      <c r="M51" s="63">
        <f t="array" ref="M51">SUM((Statistik!$C$7:$C$21=$A49)*(Statistik!Q$7:'Statistik'!Q$21))</f>
        <v>0</v>
      </c>
      <c r="N51" s="61">
        <f t="array" ref="N51">SUM((Statistik!$C$7:$C$21=$A49)*(Statistik!R$7:'Statistik'!R$21))</f>
        <v>0</v>
      </c>
      <c r="O51" s="62">
        <f t="array" ref="O51">SUM((Statistik!$C$7:$C$21=$A49)*(Statistik!S$7:'Statistik'!S$21))</f>
        <v>0</v>
      </c>
      <c r="P51" s="62">
        <f t="array" ref="P51">SUM((Statistik!$C$7:$C$21=$A49)*(Statistik!T$7:'Statistik'!T$21))</f>
        <v>0</v>
      </c>
      <c r="Q51" s="62">
        <f t="array" ref="Q51">SUM((Statistik!$C$7:$C$21=$A49)*(Statistik!U$7:'Statistik'!U$21))</f>
        <v>0</v>
      </c>
      <c r="R51" s="63">
        <f t="array" ref="R51">SUM((Statistik!$C$7:$C$21=$A49)*(Statistik!V$7:'Statistik'!V$21))</f>
        <v>0</v>
      </c>
      <c r="S51" s="61">
        <f t="array" ref="S51">SUM((Statistik!$C$7:$C$21=$A49)*(Statistik!W$7:'Statistik'!W$21))</f>
        <v>0</v>
      </c>
      <c r="T51" s="62">
        <f t="array" ref="T51">SUM((Statistik!$C$7:$C$21=$A49)*(Statistik!X$7:'Statistik'!X$21))</f>
        <v>0</v>
      </c>
      <c r="U51" s="62">
        <f t="array" ref="U51">SUM((Statistik!$C$7:$C$21=$A49)*(Statistik!Y$7:'Statistik'!Y$21))</f>
        <v>0</v>
      </c>
      <c r="V51" s="62">
        <f t="array" ref="V51">SUM((Statistik!$C$7:$C$21=$A49)*(Statistik!Z$7:'Statistik'!Z$21))</f>
        <v>0</v>
      </c>
      <c r="W51" s="63">
        <f t="array" ref="W51">SUM((Statistik!$C$7:$C$21=$A49)*(Statistik!AA$7:'Statistik'!AA$21))</f>
        <v>0</v>
      </c>
      <c r="X51" s="61">
        <f t="array" ref="X51">SUM((Statistik!$C$7:$C$21=$A49)*(Statistik!AB$7:'Statistik'!AB$21))</f>
        <v>0</v>
      </c>
      <c r="Y51" s="62">
        <f t="array" ref="Y51">SUM((Statistik!$C$7:$C$21=$A49)*(Statistik!AC$7:'Statistik'!AC$21))</f>
        <v>0</v>
      </c>
      <c r="Z51" s="62">
        <f t="array" ref="Z51">SUM((Statistik!$C$7:$C$21=$A49)*(Statistik!AD$7:'Statistik'!AD$21))</f>
        <v>0</v>
      </c>
      <c r="AA51" s="62">
        <f t="array" ref="AA51">SUM((Statistik!$C$7:$C$21=$A49)*(Statistik!AE$7:'Statistik'!AE$21))</f>
        <v>0</v>
      </c>
      <c r="AB51" s="63">
        <f t="array" ref="AB51">SUM((Statistik!$C$7:$C$21=$A49)*(Statistik!AF$7:'Statistik'!AF$21))</f>
        <v>0</v>
      </c>
      <c r="AC51" s="61">
        <f t="array" ref="AC51">SUM((Statistik!$C$7:$C$21=$A49)*(Statistik!AG$7:'Statistik'!AG$21))</f>
        <v>0</v>
      </c>
      <c r="AD51" s="62">
        <f t="array" ref="AD51">SUM((Statistik!$C$7:$C$21=$A49)*(Statistik!AH$7:'Statistik'!AH$21))</f>
        <v>0</v>
      </c>
      <c r="AE51" s="62">
        <f t="array" ref="AE51">SUM((Statistik!$C$7:$C$21=$A49)*(Statistik!AI$7:'Statistik'!AI$21))</f>
        <v>0</v>
      </c>
      <c r="AF51" s="62">
        <f t="array" ref="AF51">SUM((Statistik!$C$7:$C$21=$A49)*(Statistik!AJ$7:'Statistik'!AJ$21))</f>
        <v>0</v>
      </c>
      <c r="AG51" s="63">
        <f t="array" ref="AG51">SUM((Statistik!$C$7:$C$21=$A49)*(Statistik!AK$7:'Statistik'!AK$21))</f>
        <v>0</v>
      </c>
      <c r="AH51" s="61">
        <f t="array" ref="AH51">SUM((Statistik!$C$7:$C$21=$A49)*(Statistik!AL$7:'Statistik'!AL$21))</f>
        <v>0</v>
      </c>
      <c r="AI51" s="62">
        <f t="array" ref="AI51">SUM((Statistik!$C$7:$C$21=$A49)*(Statistik!AM$7:'Statistik'!AM$21))</f>
        <v>0</v>
      </c>
      <c r="AJ51" s="62">
        <f t="array" ref="AJ51">SUM((Statistik!$C$7:$C$21=$A49)*(Statistik!AN$7:'Statistik'!AN$21))</f>
        <v>0</v>
      </c>
      <c r="AK51" s="62">
        <f t="array" ref="AK51">SUM((Statistik!$C$7:$C$21=$A49)*(Statistik!AO$7:'Statistik'!AO$21))</f>
        <v>0</v>
      </c>
      <c r="AL51" s="63">
        <f t="array" ref="AL51">SUM((Statistik!$C$7:$C$21=$A49)*(Statistik!AP$7:'Statistik'!AP$21))</f>
        <v>0</v>
      </c>
    </row>
    <row r="52" spans="1:38" ht="15" thickBot="1" x14ac:dyDescent="0.4"/>
    <row r="53" spans="1:38" ht="15" thickBot="1" x14ac:dyDescent="0.4">
      <c r="A53" s="100">
        <v>5</v>
      </c>
      <c r="B53" s="101"/>
      <c r="C53" s="102"/>
      <c r="D53" s="76" t="s">
        <v>26</v>
      </c>
      <c r="E53" s="77"/>
      <c r="F53" s="77"/>
      <c r="G53" s="77"/>
      <c r="H53" s="78"/>
      <c r="I53" s="76" t="s">
        <v>45</v>
      </c>
      <c r="J53" s="77"/>
      <c r="K53" s="77"/>
      <c r="L53" s="77"/>
      <c r="M53" s="78"/>
      <c r="N53" s="76" t="s">
        <v>25</v>
      </c>
      <c r="O53" s="77"/>
      <c r="P53" s="77"/>
      <c r="Q53" s="77"/>
      <c r="R53" s="78"/>
      <c r="S53" s="76" t="s">
        <v>24</v>
      </c>
      <c r="T53" s="77"/>
      <c r="U53" s="77"/>
      <c r="V53" s="77"/>
      <c r="W53" s="78"/>
      <c r="X53" s="76" t="s">
        <v>11</v>
      </c>
      <c r="Y53" s="77"/>
      <c r="Z53" s="77"/>
      <c r="AA53" s="77"/>
      <c r="AB53" s="77"/>
      <c r="AC53" s="76" t="s">
        <v>35</v>
      </c>
      <c r="AD53" s="77"/>
      <c r="AE53" s="77"/>
      <c r="AF53" s="77"/>
      <c r="AG53" s="77"/>
      <c r="AH53" s="76" t="s">
        <v>18</v>
      </c>
      <c r="AI53" s="77"/>
      <c r="AJ53" s="77"/>
      <c r="AK53" s="77"/>
      <c r="AL53" s="78"/>
    </row>
    <row r="54" spans="1:38" ht="15" thickBot="1" x14ac:dyDescent="0.4">
      <c r="A54" s="103"/>
      <c r="B54" s="104"/>
      <c r="C54" s="105"/>
      <c r="D54" s="3" t="s">
        <v>12</v>
      </c>
      <c r="E54" s="2" t="s">
        <v>13</v>
      </c>
      <c r="F54" s="2" t="s">
        <v>14</v>
      </c>
      <c r="G54" s="2" t="s">
        <v>15</v>
      </c>
      <c r="H54" s="1" t="s">
        <v>16</v>
      </c>
      <c r="I54" s="3" t="s">
        <v>12</v>
      </c>
      <c r="J54" s="2" t="s">
        <v>13</v>
      </c>
      <c r="K54" s="2" t="s">
        <v>14</v>
      </c>
      <c r="L54" s="2" t="s">
        <v>15</v>
      </c>
      <c r="M54" s="1" t="s">
        <v>16</v>
      </c>
      <c r="N54" s="3" t="s">
        <v>12</v>
      </c>
      <c r="O54" s="2" t="s">
        <v>13</v>
      </c>
      <c r="P54" s="2" t="s">
        <v>14</v>
      </c>
      <c r="Q54" s="2" t="s">
        <v>15</v>
      </c>
      <c r="R54" s="1" t="s">
        <v>16</v>
      </c>
      <c r="S54" s="3" t="s">
        <v>12</v>
      </c>
      <c r="T54" s="2" t="s">
        <v>13</v>
      </c>
      <c r="U54" s="2" t="s">
        <v>14</v>
      </c>
      <c r="V54" s="2" t="s">
        <v>15</v>
      </c>
      <c r="W54" s="1" t="s">
        <v>16</v>
      </c>
      <c r="X54" s="3" t="s">
        <v>12</v>
      </c>
      <c r="Y54" s="2" t="s">
        <v>13</v>
      </c>
      <c r="Z54" s="2" t="s">
        <v>14</v>
      </c>
      <c r="AA54" s="2" t="s">
        <v>15</v>
      </c>
      <c r="AB54" s="1" t="s">
        <v>16</v>
      </c>
      <c r="AC54" s="3" t="s">
        <v>12</v>
      </c>
      <c r="AD54" s="2" t="s">
        <v>13</v>
      </c>
      <c r="AE54" s="2" t="s">
        <v>14</v>
      </c>
      <c r="AF54" s="2" t="s">
        <v>15</v>
      </c>
      <c r="AG54" s="1" t="s">
        <v>16</v>
      </c>
      <c r="AH54" s="3" t="s">
        <v>12</v>
      </c>
      <c r="AI54" s="2" t="s">
        <v>13</v>
      </c>
      <c r="AJ54" s="2" t="s">
        <v>14</v>
      </c>
      <c r="AK54" s="2" t="s">
        <v>15</v>
      </c>
      <c r="AL54" s="37" t="s">
        <v>17</v>
      </c>
    </row>
    <row r="55" spans="1:38" ht="15" thickBot="1" x14ac:dyDescent="0.4">
      <c r="A55" s="106" t="s">
        <v>47</v>
      </c>
      <c r="B55" s="107"/>
      <c r="C55" s="108"/>
      <c r="D55" s="61">
        <f t="array" ref="D55">SUM((Statistik!$C$7:$C$21=$A53)*(Statistik!H$7:'Statistik'!H$21))</f>
        <v>0</v>
      </c>
      <c r="E55" s="62">
        <f t="array" ref="E55">SUM((Statistik!$C$7:$C$21=$A53)*(Statistik!I$7:'Statistik'!I$21))</f>
        <v>0</v>
      </c>
      <c r="F55" s="62">
        <f t="array" ref="F55">SUM((Statistik!$C$7:$C$21=$A53)*(Statistik!J$7:'Statistik'!J$21))</f>
        <v>0</v>
      </c>
      <c r="G55" s="62">
        <f t="array" ref="G55">SUM((Statistik!$C$7:$C$21=$A53)*(Statistik!K$7:'Statistik'!K$21))</f>
        <v>0</v>
      </c>
      <c r="H55" s="63">
        <f t="array" ref="H55">SUM((Statistik!$C$7:$C$21=$A53)*(Statistik!L$7:'Statistik'!L$21))</f>
        <v>0</v>
      </c>
      <c r="I55" s="61">
        <f t="array" ref="I55">SUM((Statistik!$C$7:$C$21=$A53)*(Statistik!M$7:'Statistik'!M$21))</f>
        <v>0</v>
      </c>
      <c r="J55" s="62">
        <f t="array" ref="J55">SUM((Statistik!$C$7:$C$21=$A53)*(Statistik!N$7:'Statistik'!N$21))</f>
        <v>0</v>
      </c>
      <c r="K55" s="62">
        <f t="array" ref="K55">SUM((Statistik!$C$7:$C$21=$A53)*(Statistik!O$7:'Statistik'!O$21))</f>
        <v>0</v>
      </c>
      <c r="L55" s="62">
        <f t="array" ref="L55">SUM((Statistik!$C$7:$C$21=$A53)*(Statistik!P$7:'Statistik'!P$21))</f>
        <v>0</v>
      </c>
      <c r="M55" s="63">
        <f t="array" ref="M55">SUM((Statistik!$C$7:$C$21=$A53)*(Statistik!Q$7:'Statistik'!Q$21))</f>
        <v>0</v>
      </c>
      <c r="N55" s="61">
        <f t="array" ref="N55">SUM((Statistik!$C$7:$C$21=$A53)*(Statistik!R$7:'Statistik'!R$21))</f>
        <v>0</v>
      </c>
      <c r="O55" s="62">
        <f t="array" ref="O55">SUM((Statistik!$C$7:$C$21=$A53)*(Statistik!S$7:'Statistik'!S$21))</f>
        <v>0</v>
      </c>
      <c r="P55" s="62">
        <f t="array" ref="P55">SUM((Statistik!$C$7:$C$21=$A53)*(Statistik!T$7:'Statistik'!T$21))</f>
        <v>0</v>
      </c>
      <c r="Q55" s="62">
        <f t="array" ref="Q55">SUM((Statistik!$C$7:$C$21=$A53)*(Statistik!U$7:'Statistik'!U$21))</f>
        <v>0</v>
      </c>
      <c r="R55" s="63">
        <f t="array" ref="R55">SUM((Statistik!$C$7:$C$21=$A53)*(Statistik!V$7:'Statistik'!V$21))</f>
        <v>0</v>
      </c>
      <c r="S55" s="61">
        <f t="array" ref="S55">SUM((Statistik!$C$7:$C$21=$A53)*(Statistik!W$7:'Statistik'!W$21))</f>
        <v>0</v>
      </c>
      <c r="T55" s="62">
        <f t="array" ref="T55">SUM((Statistik!$C$7:$C$21=$A53)*(Statistik!X$7:'Statistik'!X$21))</f>
        <v>0</v>
      </c>
      <c r="U55" s="62">
        <f t="array" ref="U55">SUM((Statistik!$C$7:$C$21=$A53)*(Statistik!Y$7:'Statistik'!Y$21))</f>
        <v>0</v>
      </c>
      <c r="V55" s="62">
        <f t="array" ref="V55">SUM((Statistik!$C$7:$C$21=$A53)*(Statistik!Z$7:'Statistik'!Z$21))</f>
        <v>0</v>
      </c>
      <c r="W55" s="63">
        <f t="array" ref="W55">SUM((Statistik!$C$7:$C$21=$A53)*(Statistik!AA$7:'Statistik'!AA$21))</f>
        <v>0</v>
      </c>
      <c r="X55" s="61">
        <f t="array" ref="X55">SUM((Statistik!$C$7:$C$21=$A53)*(Statistik!AB$7:'Statistik'!AB$21))</f>
        <v>0</v>
      </c>
      <c r="Y55" s="62">
        <f t="array" ref="Y55">SUM((Statistik!$C$7:$C$21=$A53)*(Statistik!AC$7:'Statistik'!AC$21))</f>
        <v>0</v>
      </c>
      <c r="Z55" s="62">
        <f t="array" ref="Z55">SUM((Statistik!$C$7:$C$21=$A53)*(Statistik!AD$7:'Statistik'!AD$21))</f>
        <v>0</v>
      </c>
      <c r="AA55" s="62">
        <f t="array" ref="AA55">SUM((Statistik!$C$7:$C$21=$A53)*(Statistik!AE$7:'Statistik'!AE$21))</f>
        <v>0</v>
      </c>
      <c r="AB55" s="63">
        <f t="array" ref="AB55">SUM((Statistik!$C$7:$C$21=$A53)*(Statistik!AF$7:'Statistik'!AF$21))</f>
        <v>0</v>
      </c>
      <c r="AC55" s="61">
        <f t="array" ref="AC55">SUM((Statistik!$C$7:$C$21=$A53)*(Statistik!AG$7:'Statistik'!AG$21))</f>
        <v>0</v>
      </c>
      <c r="AD55" s="62">
        <f t="array" ref="AD55">SUM((Statistik!$C$7:$C$21=$A53)*(Statistik!AH$7:'Statistik'!AH$21))</f>
        <v>0</v>
      </c>
      <c r="AE55" s="62">
        <f t="array" ref="AE55">SUM((Statistik!$C$7:$C$21=$A53)*(Statistik!AI$7:'Statistik'!AI$21))</f>
        <v>0</v>
      </c>
      <c r="AF55" s="62">
        <f t="array" ref="AF55">SUM((Statistik!$C$7:$C$21=$A53)*(Statistik!AJ$7:'Statistik'!AJ$21))</f>
        <v>0</v>
      </c>
      <c r="AG55" s="63">
        <f t="array" ref="AG55">SUM((Statistik!$C$7:$C$21=$A53)*(Statistik!AK$7:'Statistik'!AK$21))</f>
        <v>0</v>
      </c>
      <c r="AH55" s="61">
        <f t="array" ref="AH55">SUM((Statistik!$C$7:$C$21=$A53)*(Statistik!AL$7:'Statistik'!AL$21))</f>
        <v>0</v>
      </c>
      <c r="AI55" s="62">
        <f t="array" ref="AI55">SUM((Statistik!$C$7:$C$21=$A53)*(Statistik!AM$7:'Statistik'!AM$21))</f>
        <v>0</v>
      </c>
      <c r="AJ55" s="62">
        <f t="array" ref="AJ55">SUM((Statistik!$C$7:$C$21=$A53)*(Statistik!AN$7:'Statistik'!AN$21))</f>
        <v>0</v>
      </c>
      <c r="AK55" s="62">
        <f t="array" ref="AK55">SUM((Statistik!$C$7:$C$21=$A53)*(Statistik!AO$7:'Statistik'!AO$21))</f>
        <v>0</v>
      </c>
      <c r="AL55" s="63">
        <f t="array" ref="AL55">SUM((Statistik!$C$7:$C$21=$A53)*(Statistik!AP$7:'Statistik'!AP$21))</f>
        <v>0</v>
      </c>
    </row>
    <row r="56" spans="1:38" ht="15" thickBot="1" x14ac:dyDescent="0.4"/>
    <row r="57" spans="1:38" ht="15" thickBot="1" x14ac:dyDescent="0.4">
      <c r="A57" s="100">
        <v>6</v>
      </c>
      <c r="B57" s="101"/>
      <c r="C57" s="102"/>
      <c r="D57" s="76" t="s">
        <v>26</v>
      </c>
      <c r="E57" s="77"/>
      <c r="F57" s="77"/>
      <c r="G57" s="77"/>
      <c r="H57" s="78"/>
      <c r="I57" s="76" t="s">
        <v>45</v>
      </c>
      <c r="J57" s="77"/>
      <c r="K57" s="77"/>
      <c r="L57" s="77"/>
      <c r="M57" s="78"/>
      <c r="N57" s="76" t="s">
        <v>25</v>
      </c>
      <c r="O57" s="77"/>
      <c r="P57" s="77"/>
      <c r="Q57" s="77"/>
      <c r="R57" s="78"/>
      <c r="S57" s="76" t="s">
        <v>24</v>
      </c>
      <c r="T57" s="77"/>
      <c r="U57" s="77"/>
      <c r="V57" s="77"/>
      <c r="W57" s="78"/>
      <c r="X57" s="76" t="s">
        <v>11</v>
      </c>
      <c r="Y57" s="77"/>
      <c r="Z57" s="77"/>
      <c r="AA57" s="77"/>
      <c r="AB57" s="77"/>
      <c r="AC57" s="76" t="s">
        <v>35</v>
      </c>
      <c r="AD57" s="77"/>
      <c r="AE57" s="77"/>
      <c r="AF57" s="77"/>
      <c r="AG57" s="77"/>
      <c r="AH57" s="76" t="s">
        <v>18</v>
      </c>
      <c r="AI57" s="77"/>
      <c r="AJ57" s="77"/>
      <c r="AK57" s="77"/>
      <c r="AL57" s="78"/>
    </row>
    <row r="58" spans="1:38" ht="15" thickBot="1" x14ac:dyDescent="0.4">
      <c r="A58" s="103"/>
      <c r="B58" s="104"/>
      <c r="C58" s="105"/>
      <c r="D58" s="3" t="s">
        <v>12</v>
      </c>
      <c r="E58" s="2" t="s">
        <v>13</v>
      </c>
      <c r="F58" s="2" t="s">
        <v>14</v>
      </c>
      <c r="G58" s="2" t="s">
        <v>15</v>
      </c>
      <c r="H58" s="1" t="s">
        <v>16</v>
      </c>
      <c r="I58" s="3" t="s">
        <v>12</v>
      </c>
      <c r="J58" s="2" t="s">
        <v>13</v>
      </c>
      <c r="K58" s="2" t="s">
        <v>14</v>
      </c>
      <c r="L58" s="2" t="s">
        <v>15</v>
      </c>
      <c r="M58" s="1" t="s">
        <v>16</v>
      </c>
      <c r="N58" s="3" t="s">
        <v>12</v>
      </c>
      <c r="O58" s="2" t="s">
        <v>13</v>
      </c>
      <c r="P58" s="2" t="s">
        <v>14</v>
      </c>
      <c r="Q58" s="2" t="s">
        <v>15</v>
      </c>
      <c r="R58" s="1" t="s">
        <v>16</v>
      </c>
      <c r="S58" s="3" t="s">
        <v>12</v>
      </c>
      <c r="T58" s="2" t="s">
        <v>13</v>
      </c>
      <c r="U58" s="2" t="s">
        <v>14</v>
      </c>
      <c r="V58" s="2" t="s">
        <v>15</v>
      </c>
      <c r="W58" s="1" t="s">
        <v>16</v>
      </c>
      <c r="X58" s="3" t="s">
        <v>12</v>
      </c>
      <c r="Y58" s="2" t="s">
        <v>13</v>
      </c>
      <c r="Z58" s="2" t="s">
        <v>14</v>
      </c>
      <c r="AA58" s="2" t="s">
        <v>15</v>
      </c>
      <c r="AB58" s="1" t="s">
        <v>16</v>
      </c>
      <c r="AC58" s="3" t="s">
        <v>12</v>
      </c>
      <c r="AD58" s="2" t="s">
        <v>13</v>
      </c>
      <c r="AE58" s="2" t="s">
        <v>14</v>
      </c>
      <c r="AF58" s="2" t="s">
        <v>15</v>
      </c>
      <c r="AG58" s="1" t="s">
        <v>16</v>
      </c>
      <c r="AH58" s="3" t="s">
        <v>12</v>
      </c>
      <c r="AI58" s="2" t="s">
        <v>13</v>
      </c>
      <c r="AJ58" s="2" t="s">
        <v>14</v>
      </c>
      <c r="AK58" s="2" t="s">
        <v>15</v>
      </c>
      <c r="AL58" s="37" t="s">
        <v>17</v>
      </c>
    </row>
    <row r="59" spans="1:38" ht="15" thickBot="1" x14ac:dyDescent="0.4">
      <c r="A59" s="106" t="s">
        <v>47</v>
      </c>
      <c r="B59" s="107"/>
      <c r="C59" s="108"/>
      <c r="D59" s="61">
        <f t="array" ref="D59">SUM((Statistik!$C$7:$C$21=$A57)*(Statistik!H$7:'Statistik'!H$21))</f>
        <v>0</v>
      </c>
      <c r="E59" s="62">
        <f t="array" ref="E59">SUM((Statistik!$C$7:$C$21=$A57)*(Statistik!I$7:'Statistik'!I$21))</f>
        <v>0</v>
      </c>
      <c r="F59" s="62">
        <f t="array" ref="F59">SUM((Statistik!$C$7:$C$21=$A57)*(Statistik!J$7:'Statistik'!J$21))</f>
        <v>0</v>
      </c>
      <c r="G59" s="62">
        <f t="array" ref="G59">SUM((Statistik!$C$7:$C$21=$A57)*(Statistik!K$7:'Statistik'!K$21))</f>
        <v>0</v>
      </c>
      <c r="H59" s="63">
        <f t="array" ref="H59">SUM((Statistik!$C$7:$C$21=$A57)*(Statistik!L$7:'Statistik'!L$21))</f>
        <v>0</v>
      </c>
      <c r="I59" s="61">
        <f t="array" ref="I59">SUM((Statistik!$C$7:$C$21=$A57)*(Statistik!M$7:'Statistik'!M$21))</f>
        <v>0</v>
      </c>
      <c r="J59" s="62">
        <f t="array" ref="J59">SUM((Statistik!$C$7:$C$21=$A57)*(Statistik!N$7:'Statistik'!N$21))</f>
        <v>0</v>
      </c>
      <c r="K59" s="62">
        <f t="array" ref="K59">SUM((Statistik!$C$7:$C$21=$A57)*(Statistik!O$7:'Statistik'!O$21))</f>
        <v>0</v>
      </c>
      <c r="L59" s="62">
        <f t="array" ref="L59">SUM((Statistik!$C$7:$C$21=$A57)*(Statistik!P$7:'Statistik'!P$21))</f>
        <v>0</v>
      </c>
      <c r="M59" s="63">
        <f t="array" ref="M59">SUM((Statistik!$C$7:$C$21=$A57)*(Statistik!Q$7:'Statistik'!Q$21))</f>
        <v>0</v>
      </c>
      <c r="N59" s="61">
        <f t="array" ref="N59">SUM((Statistik!$C$7:$C$21=$A57)*(Statistik!R$7:'Statistik'!R$21))</f>
        <v>0</v>
      </c>
      <c r="O59" s="62">
        <f t="array" ref="O59">SUM((Statistik!$C$7:$C$21=$A57)*(Statistik!S$7:'Statistik'!S$21))</f>
        <v>0</v>
      </c>
      <c r="P59" s="62">
        <f t="array" ref="P59">SUM((Statistik!$C$7:$C$21=$A57)*(Statistik!T$7:'Statistik'!T$21))</f>
        <v>0</v>
      </c>
      <c r="Q59" s="62">
        <f t="array" ref="Q59">SUM((Statistik!$C$7:$C$21=$A57)*(Statistik!U$7:'Statistik'!U$21))</f>
        <v>0</v>
      </c>
      <c r="R59" s="63">
        <f t="array" ref="R59">SUM((Statistik!$C$7:$C$21=$A57)*(Statistik!V$7:'Statistik'!V$21))</f>
        <v>0</v>
      </c>
      <c r="S59" s="61">
        <f t="array" ref="S59">SUM((Statistik!$C$7:$C$21=$A57)*(Statistik!W$7:'Statistik'!W$21))</f>
        <v>0</v>
      </c>
      <c r="T59" s="62">
        <f t="array" ref="T59">SUM((Statistik!$C$7:$C$21=$A57)*(Statistik!X$7:'Statistik'!X$21))</f>
        <v>0</v>
      </c>
      <c r="U59" s="62">
        <f t="array" ref="U59">SUM((Statistik!$C$7:$C$21=$A57)*(Statistik!Y$7:'Statistik'!Y$21))</f>
        <v>0</v>
      </c>
      <c r="V59" s="62">
        <f t="array" ref="V59">SUM((Statistik!$C$7:$C$21=$A57)*(Statistik!Z$7:'Statistik'!Z$21))</f>
        <v>0</v>
      </c>
      <c r="W59" s="63">
        <f t="array" ref="W59">SUM((Statistik!$C$7:$C$21=$A57)*(Statistik!AA$7:'Statistik'!AA$21))</f>
        <v>0</v>
      </c>
      <c r="X59" s="61">
        <f t="array" ref="X59">SUM((Statistik!$C$7:$C$21=$A57)*(Statistik!AB$7:'Statistik'!AB$21))</f>
        <v>0</v>
      </c>
      <c r="Y59" s="62">
        <f t="array" ref="Y59">SUM((Statistik!$C$7:$C$21=$A57)*(Statistik!AC$7:'Statistik'!AC$21))</f>
        <v>0</v>
      </c>
      <c r="Z59" s="62">
        <f t="array" ref="Z59">SUM((Statistik!$C$7:$C$21=$A57)*(Statistik!AD$7:'Statistik'!AD$21))</f>
        <v>0</v>
      </c>
      <c r="AA59" s="62">
        <f t="array" ref="AA59">SUM((Statistik!$C$7:$C$21=$A57)*(Statistik!AE$7:'Statistik'!AE$21))</f>
        <v>0</v>
      </c>
      <c r="AB59" s="63">
        <f t="array" ref="AB59">SUM((Statistik!$C$7:$C$21=$A57)*(Statistik!AF$7:'Statistik'!AF$21))</f>
        <v>0</v>
      </c>
      <c r="AC59" s="61">
        <f t="array" ref="AC59">SUM((Statistik!$C$7:$C$21=$A57)*(Statistik!AG$7:'Statistik'!AG$21))</f>
        <v>0</v>
      </c>
      <c r="AD59" s="62">
        <f t="array" ref="AD59">SUM((Statistik!$C$7:$C$21=$A57)*(Statistik!AH$7:'Statistik'!AH$21))</f>
        <v>0</v>
      </c>
      <c r="AE59" s="62">
        <f t="array" ref="AE59">SUM((Statistik!$C$7:$C$21=$A57)*(Statistik!AI$7:'Statistik'!AI$21))</f>
        <v>0</v>
      </c>
      <c r="AF59" s="62">
        <f t="array" ref="AF59">SUM((Statistik!$C$7:$C$21=$A57)*(Statistik!AJ$7:'Statistik'!AJ$21))</f>
        <v>0</v>
      </c>
      <c r="AG59" s="63">
        <f t="array" ref="AG59">SUM((Statistik!$C$7:$C$21=$A57)*(Statistik!AK$7:'Statistik'!AK$21))</f>
        <v>0</v>
      </c>
      <c r="AH59" s="61">
        <f t="array" ref="AH59">SUM((Statistik!$C$7:$C$21=$A57)*(Statistik!AL$7:'Statistik'!AL$21))</f>
        <v>0</v>
      </c>
      <c r="AI59" s="62">
        <f t="array" ref="AI59">SUM((Statistik!$C$7:$C$21=$A57)*(Statistik!AM$7:'Statistik'!AM$21))</f>
        <v>0</v>
      </c>
      <c r="AJ59" s="62">
        <f t="array" ref="AJ59">SUM((Statistik!$C$7:$C$21=$A57)*(Statistik!AN$7:'Statistik'!AN$21))</f>
        <v>0</v>
      </c>
      <c r="AK59" s="62">
        <f t="array" ref="AK59">SUM((Statistik!$C$7:$C$21=$A57)*(Statistik!AO$7:'Statistik'!AO$21))</f>
        <v>0</v>
      </c>
      <c r="AL59" s="63">
        <f t="array" ref="AL59">SUM((Statistik!$C$7:$C$21=$A57)*(Statistik!AP$7:'Statistik'!AP$21))</f>
        <v>0</v>
      </c>
    </row>
    <row r="60" spans="1:38" ht="15" thickBot="1" x14ac:dyDescent="0.4"/>
    <row r="61" spans="1:38" ht="15" thickBot="1" x14ac:dyDescent="0.4">
      <c r="A61" s="100">
        <v>7</v>
      </c>
      <c r="B61" s="101"/>
      <c r="C61" s="102"/>
      <c r="D61" s="76" t="s">
        <v>26</v>
      </c>
      <c r="E61" s="77"/>
      <c r="F61" s="77"/>
      <c r="G61" s="77"/>
      <c r="H61" s="78"/>
      <c r="I61" s="76" t="s">
        <v>45</v>
      </c>
      <c r="J61" s="77"/>
      <c r="K61" s="77"/>
      <c r="L61" s="77"/>
      <c r="M61" s="78"/>
      <c r="N61" s="76" t="s">
        <v>25</v>
      </c>
      <c r="O61" s="77"/>
      <c r="P61" s="77"/>
      <c r="Q61" s="77"/>
      <c r="R61" s="78"/>
      <c r="S61" s="76" t="s">
        <v>24</v>
      </c>
      <c r="T61" s="77"/>
      <c r="U61" s="77"/>
      <c r="V61" s="77"/>
      <c r="W61" s="78"/>
      <c r="X61" s="76" t="s">
        <v>11</v>
      </c>
      <c r="Y61" s="77"/>
      <c r="Z61" s="77"/>
      <c r="AA61" s="77"/>
      <c r="AB61" s="77"/>
      <c r="AC61" s="76" t="s">
        <v>35</v>
      </c>
      <c r="AD61" s="77"/>
      <c r="AE61" s="77"/>
      <c r="AF61" s="77"/>
      <c r="AG61" s="77"/>
      <c r="AH61" s="76" t="s">
        <v>18</v>
      </c>
      <c r="AI61" s="77"/>
      <c r="AJ61" s="77"/>
      <c r="AK61" s="77"/>
      <c r="AL61" s="78"/>
    </row>
    <row r="62" spans="1:38" ht="15" thickBot="1" x14ac:dyDescent="0.4">
      <c r="A62" s="103"/>
      <c r="B62" s="104"/>
      <c r="C62" s="105"/>
      <c r="D62" s="3" t="s">
        <v>12</v>
      </c>
      <c r="E62" s="2" t="s">
        <v>13</v>
      </c>
      <c r="F62" s="2" t="s">
        <v>14</v>
      </c>
      <c r="G62" s="2" t="s">
        <v>15</v>
      </c>
      <c r="H62" s="1" t="s">
        <v>16</v>
      </c>
      <c r="I62" s="3" t="s">
        <v>12</v>
      </c>
      <c r="J62" s="2" t="s">
        <v>13</v>
      </c>
      <c r="K62" s="2" t="s">
        <v>14</v>
      </c>
      <c r="L62" s="2" t="s">
        <v>15</v>
      </c>
      <c r="M62" s="1" t="s">
        <v>16</v>
      </c>
      <c r="N62" s="3" t="s">
        <v>12</v>
      </c>
      <c r="O62" s="2" t="s">
        <v>13</v>
      </c>
      <c r="P62" s="2" t="s">
        <v>14</v>
      </c>
      <c r="Q62" s="2" t="s">
        <v>15</v>
      </c>
      <c r="R62" s="1" t="s">
        <v>16</v>
      </c>
      <c r="S62" s="3" t="s">
        <v>12</v>
      </c>
      <c r="T62" s="2" t="s">
        <v>13</v>
      </c>
      <c r="U62" s="2" t="s">
        <v>14</v>
      </c>
      <c r="V62" s="2" t="s">
        <v>15</v>
      </c>
      <c r="W62" s="1" t="s">
        <v>16</v>
      </c>
      <c r="X62" s="3" t="s">
        <v>12</v>
      </c>
      <c r="Y62" s="2" t="s">
        <v>13</v>
      </c>
      <c r="Z62" s="2" t="s">
        <v>14</v>
      </c>
      <c r="AA62" s="2" t="s">
        <v>15</v>
      </c>
      <c r="AB62" s="1" t="s">
        <v>16</v>
      </c>
      <c r="AC62" s="3" t="s">
        <v>12</v>
      </c>
      <c r="AD62" s="2" t="s">
        <v>13</v>
      </c>
      <c r="AE62" s="2" t="s">
        <v>14</v>
      </c>
      <c r="AF62" s="2" t="s">
        <v>15</v>
      </c>
      <c r="AG62" s="1" t="s">
        <v>16</v>
      </c>
      <c r="AH62" s="3" t="s">
        <v>12</v>
      </c>
      <c r="AI62" s="2" t="s">
        <v>13</v>
      </c>
      <c r="AJ62" s="2" t="s">
        <v>14</v>
      </c>
      <c r="AK62" s="2" t="s">
        <v>15</v>
      </c>
      <c r="AL62" s="37" t="s">
        <v>17</v>
      </c>
    </row>
    <row r="63" spans="1:38" ht="15" thickBot="1" x14ac:dyDescent="0.4">
      <c r="A63" s="106" t="s">
        <v>47</v>
      </c>
      <c r="B63" s="107"/>
      <c r="C63" s="108"/>
      <c r="D63" s="61">
        <f t="array" ref="D63">SUM((Statistik!$C$7:$C$21=$A61)*(Statistik!H$7:'Statistik'!H$21))</f>
        <v>0</v>
      </c>
      <c r="E63" s="62">
        <f t="array" ref="E63">SUM((Statistik!$C$7:$C$21=$A61)*(Statistik!I$7:'Statistik'!I$21))</f>
        <v>0</v>
      </c>
      <c r="F63" s="62">
        <f t="array" ref="F63">SUM((Statistik!$C$7:$C$21=$A61)*(Statistik!J$7:'Statistik'!J$21))</f>
        <v>0</v>
      </c>
      <c r="G63" s="62">
        <f t="array" ref="G63">SUM((Statistik!$C$7:$C$21=$A61)*(Statistik!K$7:'Statistik'!K$21))</f>
        <v>0</v>
      </c>
      <c r="H63" s="63">
        <f t="array" ref="H63">SUM((Statistik!$C$7:$C$21=$A61)*(Statistik!L$7:'Statistik'!L$21))</f>
        <v>0</v>
      </c>
      <c r="I63" s="61">
        <f t="array" ref="I63">SUM((Statistik!$C$7:$C$21=$A61)*(Statistik!M$7:'Statistik'!M$21))</f>
        <v>0</v>
      </c>
      <c r="J63" s="62">
        <f t="array" ref="J63">SUM((Statistik!$C$7:$C$21=$A61)*(Statistik!N$7:'Statistik'!N$21))</f>
        <v>0</v>
      </c>
      <c r="K63" s="62">
        <f t="array" ref="K63">SUM((Statistik!$C$7:$C$21=$A61)*(Statistik!O$7:'Statistik'!O$21))</f>
        <v>0</v>
      </c>
      <c r="L63" s="62">
        <f t="array" ref="L63">SUM((Statistik!$C$7:$C$21=$A61)*(Statistik!P$7:'Statistik'!P$21))</f>
        <v>0</v>
      </c>
      <c r="M63" s="63">
        <f t="array" ref="M63">SUM((Statistik!$C$7:$C$21=$A61)*(Statistik!Q$7:'Statistik'!Q$21))</f>
        <v>0</v>
      </c>
      <c r="N63" s="61">
        <f t="array" ref="N63">SUM((Statistik!$C$7:$C$21=$A61)*(Statistik!R$7:'Statistik'!R$21))</f>
        <v>0</v>
      </c>
      <c r="O63" s="62">
        <f t="array" ref="O63">SUM((Statistik!$C$7:$C$21=$A61)*(Statistik!S$7:'Statistik'!S$21))</f>
        <v>0</v>
      </c>
      <c r="P63" s="62">
        <f t="array" ref="P63">SUM((Statistik!$C$7:$C$21=$A61)*(Statistik!T$7:'Statistik'!T$21))</f>
        <v>0</v>
      </c>
      <c r="Q63" s="62">
        <f t="array" ref="Q63">SUM((Statistik!$C$7:$C$21=$A61)*(Statistik!U$7:'Statistik'!U$21))</f>
        <v>0</v>
      </c>
      <c r="R63" s="63">
        <f t="array" ref="R63">SUM((Statistik!$C$7:$C$21=$A61)*(Statistik!V$7:'Statistik'!V$21))</f>
        <v>0</v>
      </c>
      <c r="S63" s="61">
        <f t="array" ref="S63">SUM((Statistik!$C$7:$C$21=$A61)*(Statistik!W$7:'Statistik'!W$21))</f>
        <v>0</v>
      </c>
      <c r="T63" s="62">
        <f t="array" ref="T63">SUM((Statistik!$C$7:$C$21=$A61)*(Statistik!X$7:'Statistik'!X$21))</f>
        <v>0</v>
      </c>
      <c r="U63" s="62">
        <f t="array" ref="U63">SUM((Statistik!$C$7:$C$21=$A61)*(Statistik!Y$7:'Statistik'!Y$21))</f>
        <v>0</v>
      </c>
      <c r="V63" s="62">
        <f t="array" ref="V63">SUM((Statistik!$C$7:$C$21=$A61)*(Statistik!Z$7:'Statistik'!Z$21))</f>
        <v>0</v>
      </c>
      <c r="W63" s="63">
        <f t="array" ref="W63">SUM((Statistik!$C$7:$C$21=$A61)*(Statistik!AA$7:'Statistik'!AA$21))</f>
        <v>0</v>
      </c>
      <c r="X63" s="61">
        <f t="array" ref="X63">SUM((Statistik!$C$7:$C$21=$A61)*(Statistik!AB$7:'Statistik'!AB$21))</f>
        <v>0</v>
      </c>
      <c r="Y63" s="62">
        <f t="array" ref="Y63">SUM((Statistik!$C$7:$C$21=$A61)*(Statistik!AC$7:'Statistik'!AC$21))</f>
        <v>0</v>
      </c>
      <c r="Z63" s="62">
        <f t="array" ref="Z63">SUM((Statistik!$C$7:$C$21=$A61)*(Statistik!AD$7:'Statistik'!AD$21))</f>
        <v>0</v>
      </c>
      <c r="AA63" s="62">
        <f t="array" ref="AA63">SUM((Statistik!$C$7:$C$21=$A61)*(Statistik!AE$7:'Statistik'!AE$21))</f>
        <v>0</v>
      </c>
      <c r="AB63" s="63">
        <f t="array" ref="AB63">SUM((Statistik!$C$7:$C$21=$A61)*(Statistik!AF$7:'Statistik'!AF$21))</f>
        <v>0</v>
      </c>
      <c r="AC63" s="61">
        <f t="array" ref="AC63">SUM((Statistik!$C$7:$C$21=$A61)*(Statistik!AG$7:'Statistik'!AG$21))</f>
        <v>0</v>
      </c>
      <c r="AD63" s="62">
        <f t="array" ref="AD63">SUM((Statistik!$C$7:$C$21=$A61)*(Statistik!AH$7:'Statistik'!AH$21))</f>
        <v>0</v>
      </c>
      <c r="AE63" s="62">
        <f t="array" ref="AE63">SUM((Statistik!$C$7:$C$21=$A61)*(Statistik!AI$7:'Statistik'!AI$21))</f>
        <v>0</v>
      </c>
      <c r="AF63" s="62">
        <f t="array" ref="AF63">SUM((Statistik!$C$7:$C$21=$A61)*(Statistik!AJ$7:'Statistik'!AJ$21))</f>
        <v>0</v>
      </c>
      <c r="AG63" s="63">
        <f t="array" ref="AG63">SUM((Statistik!$C$7:$C$21=$A61)*(Statistik!AK$7:'Statistik'!AK$21))</f>
        <v>0</v>
      </c>
      <c r="AH63" s="61">
        <f t="array" ref="AH63">SUM((Statistik!$C$7:$C$21=$A61)*(Statistik!AL$7:'Statistik'!AL$21))</f>
        <v>0</v>
      </c>
      <c r="AI63" s="62">
        <f t="array" ref="AI63">SUM((Statistik!$C$7:$C$21=$A61)*(Statistik!AM$7:'Statistik'!AM$21))</f>
        <v>0</v>
      </c>
      <c r="AJ63" s="62">
        <f t="array" ref="AJ63">SUM((Statistik!$C$7:$C$21=$A61)*(Statistik!AN$7:'Statistik'!AN$21))</f>
        <v>0</v>
      </c>
      <c r="AK63" s="62">
        <f t="array" ref="AK63">SUM((Statistik!$C$7:$C$21=$A61)*(Statistik!AO$7:'Statistik'!AO$21))</f>
        <v>0</v>
      </c>
      <c r="AL63" s="63">
        <f t="array" ref="AL63">SUM((Statistik!$C$7:$C$21=$A61)*(Statistik!AP$7:'Statistik'!AP$21))</f>
        <v>0</v>
      </c>
    </row>
    <row r="64" spans="1:38" ht="15" thickBot="1" x14ac:dyDescent="0.4"/>
    <row r="65" spans="1:38" ht="15" thickBot="1" x14ac:dyDescent="0.4">
      <c r="A65" s="100">
        <v>8</v>
      </c>
      <c r="B65" s="101"/>
      <c r="C65" s="102"/>
      <c r="D65" s="76" t="s">
        <v>26</v>
      </c>
      <c r="E65" s="77"/>
      <c r="F65" s="77"/>
      <c r="G65" s="77"/>
      <c r="H65" s="78"/>
      <c r="I65" s="76" t="s">
        <v>45</v>
      </c>
      <c r="J65" s="77"/>
      <c r="K65" s="77"/>
      <c r="L65" s="77"/>
      <c r="M65" s="78"/>
      <c r="N65" s="76" t="s">
        <v>25</v>
      </c>
      <c r="O65" s="77"/>
      <c r="P65" s="77"/>
      <c r="Q65" s="77"/>
      <c r="R65" s="78"/>
      <c r="S65" s="76" t="s">
        <v>24</v>
      </c>
      <c r="T65" s="77"/>
      <c r="U65" s="77"/>
      <c r="V65" s="77"/>
      <c r="W65" s="78"/>
      <c r="X65" s="76" t="s">
        <v>11</v>
      </c>
      <c r="Y65" s="77"/>
      <c r="Z65" s="77"/>
      <c r="AA65" s="77"/>
      <c r="AB65" s="77"/>
      <c r="AC65" s="76" t="s">
        <v>35</v>
      </c>
      <c r="AD65" s="77"/>
      <c r="AE65" s="77"/>
      <c r="AF65" s="77"/>
      <c r="AG65" s="77"/>
      <c r="AH65" s="76" t="s">
        <v>18</v>
      </c>
      <c r="AI65" s="77"/>
      <c r="AJ65" s="77"/>
      <c r="AK65" s="77"/>
      <c r="AL65" s="78"/>
    </row>
    <row r="66" spans="1:38" ht="15" thickBot="1" x14ac:dyDescent="0.4">
      <c r="A66" s="103"/>
      <c r="B66" s="104"/>
      <c r="C66" s="105"/>
      <c r="D66" s="3" t="s">
        <v>12</v>
      </c>
      <c r="E66" s="2" t="s">
        <v>13</v>
      </c>
      <c r="F66" s="2" t="s">
        <v>14</v>
      </c>
      <c r="G66" s="2" t="s">
        <v>15</v>
      </c>
      <c r="H66" s="1" t="s">
        <v>16</v>
      </c>
      <c r="I66" s="3" t="s">
        <v>12</v>
      </c>
      <c r="J66" s="2" t="s">
        <v>13</v>
      </c>
      <c r="K66" s="2" t="s">
        <v>14</v>
      </c>
      <c r="L66" s="2" t="s">
        <v>15</v>
      </c>
      <c r="M66" s="1" t="s">
        <v>16</v>
      </c>
      <c r="N66" s="3" t="s">
        <v>12</v>
      </c>
      <c r="O66" s="2" t="s">
        <v>13</v>
      </c>
      <c r="P66" s="2" t="s">
        <v>14</v>
      </c>
      <c r="Q66" s="2" t="s">
        <v>15</v>
      </c>
      <c r="R66" s="1" t="s">
        <v>16</v>
      </c>
      <c r="S66" s="3" t="s">
        <v>12</v>
      </c>
      <c r="T66" s="2" t="s">
        <v>13</v>
      </c>
      <c r="U66" s="2" t="s">
        <v>14</v>
      </c>
      <c r="V66" s="2" t="s">
        <v>15</v>
      </c>
      <c r="W66" s="1" t="s">
        <v>16</v>
      </c>
      <c r="X66" s="3" t="s">
        <v>12</v>
      </c>
      <c r="Y66" s="2" t="s">
        <v>13</v>
      </c>
      <c r="Z66" s="2" t="s">
        <v>14</v>
      </c>
      <c r="AA66" s="2" t="s">
        <v>15</v>
      </c>
      <c r="AB66" s="1" t="s">
        <v>16</v>
      </c>
      <c r="AC66" s="3" t="s">
        <v>12</v>
      </c>
      <c r="AD66" s="2" t="s">
        <v>13</v>
      </c>
      <c r="AE66" s="2" t="s">
        <v>14</v>
      </c>
      <c r="AF66" s="2" t="s">
        <v>15</v>
      </c>
      <c r="AG66" s="1" t="s">
        <v>16</v>
      </c>
      <c r="AH66" s="3" t="s">
        <v>12</v>
      </c>
      <c r="AI66" s="2" t="s">
        <v>13</v>
      </c>
      <c r="AJ66" s="2" t="s">
        <v>14</v>
      </c>
      <c r="AK66" s="2" t="s">
        <v>15</v>
      </c>
      <c r="AL66" s="37" t="s">
        <v>17</v>
      </c>
    </row>
    <row r="67" spans="1:38" ht="15" thickBot="1" x14ac:dyDescent="0.4">
      <c r="A67" s="106" t="s">
        <v>47</v>
      </c>
      <c r="B67" s="107"/>
      <c r="C67" s="108"/>
      <c r="D67" s="61">
        <f t="array" ref="D67">SUM((Statistik!$C$7:$C$21=$A65)*(Statistik!H$7:'Statistik'!H$21))</f>
        <v>0</v>
      </c>
      <c r="E67" s="62">
        <f t="array" ref="E67">SUM((Statistik!$C$7:$C$21=$A65)*(Statistik!I$7:'Statistik'!I$21))</f>
        <v>0</v>
      </c>
      <c r="F67" s="62">
        <f t="array" ref="F67">SUM((Statistik!$C$7:$C$21=$A65)*(Statistik!J$7:'Statistik'!J$21))</f>
        <v>0</v>
      </c>
      <c r="G67" s="62">
        <f t="array" ref="G67">SUM((Statistik!$C$7:$C$21=$A65)*(Statistik!K$7:'Statistik'!K$21))</f>
        <v>0</v>
      </c>
      <c r="H67" s="63">
        <f t="array" ref="H67">SUM((Statistik!$C$7:$C$21=$A65)*(Statistik!L$7:'Statistik'!L$21))</f>
        <v>0</v>
      </c>
      <c r="I67" s="61">
        <f t="array" ref="I67">SUM((Statistik!$C$7:$C$21=$A65)*(Statistik!M$7:'Statistik'!M$21))</f>
        <v>0</v>
      </c>
      <c r="J67" s="62">
        <f t="array" ref="J67">SUM((Statistik!$C$7:$C$21=$A65)*(Statistik!N$7:'Statistik'!N$21))</f>
        <v>0</v>
      </c>
      <c r="K67" s="62">
        <f t="array" ref="K67">SUM((Statistik!$C$7:$C$21=$A65)*(Statistik!O$7:'Statistik'!O$21))</f>
        <v>0</v>
      </c>
      <c r="L67" s="62">
        <f t="array" ref="L67">SUM((Statistik!$C$7:$C$21=$A65)*(Statistik!P$7:'Statistik'!P$21))</f>
        <v>0</v>
      </c>
      <c r="M67" s="63">
        <f t="array" ref="M67">SUM((Statistik!$C$7:$C$21=$A65)*(Statistik!Q$7:'Statistik'!Q$21))</f>
        <v>0</v>
      </c>
      <c r="N67" s="61">
        <f t="array" ref="N67">SUM((Statistik!$C$7:$C$21=$A65)*(Statistik!R$7:'Statistik'!R$21))</f>
        <v>0</v>
      </c>
      <c r="O67" s="62">
        <f t="array" ref="O67">SUM((Statistik!$C$7:$C$21=$A65)*(Statistik!S$7:'Statistik'!S$21))</f>
        <v>0</v>
      </c>
      <c r="P67" s="62">
        <f t="array" ref="P67">SUM((Statistik!$C$7:$C$21=$A65)*(Statistik!T$7:'Statistik'!T$21))</f>
        <v>0</v>
      </c>
      <c r="Q67" s="62">
        <f t="array" ref="Q67">SUM((Statistik!$C$7:$C$21=$A65)*(Statistik!U$7:'Statistik'!U$21))</f>
        <v>0</v>
      </c>
      <c r="R67" s="63">
        <f t="array" ref="R67">SUM((Statistik!$C$7:$C$21=$A65)*(Statistik!V$7:'Statistik'!V$21))</f>
        <v>0</v>
      </c>
      <c r="S67" s="61">
        <f t="array" ref="S67">SUM((Statistik!$C$7:$C$21=$A65)*(Statistik!W$7:'Statistik'!W$21))</f>
        <v>0</v>
      </c>
      <c r="T67" s="62">
        <f t="array" ref="T67">SUM((Statistik!$C$7:$C$21=$A65)*(Statistik!X$7:'Statistik'!X$21))</f>
        <v>0</v>
      </c>
      <c r="U67" s="62">
        <f t="array" ref="U67">SUM((Statistik!$C$7:$C$21=$A65)*(Statistik!Y$7:'Statistik'!Y$21))</f>
        <v>0</v>
      </c>
      <c r="V67" s="62">
        <f t="array" ref="V67">SUM((Statistik!$C$7:$C$21=$A65)*(Statistik!Z$7:'Statistik'!Z$21))</f>
        <v>0</v>
      </c>
      <c r="W67" s="63">
        <f t="array" ref="W67">SUM((Statistik!$C$7:$C$21=$A65)*(Statistik!AA$7:'Statistik'!AA$21))</f>
        <v>0</v>
      </c>
      <c r="X67" s="61">
        <f t="array" ref="X67">SUM((Statistik!$C$7:$C$21=$A65)*(Statistik!AB$7:'Statistik'!AB$21))</f>
        <v>0</v>
      </c>
      <c r="Y67" s="62">
        <f t="array" ref="Y67">SUM((Statistik!$C$7:$C$21=$A65)*(Statistik!AC$7:'Statistik'!AC$21))</f>
        <v>0</v>
      </c>
      <c r="Z67" s="62">
        <f t="array" ref="Z67">SUM((Statistik!$C$7:$C$21=$A65)*(Statistik!AD$7:'Statistik'!AD$21))</f>
        <v>0</v>
      </c>
      <c r="AA67" s="62">
        <f t="array" ref="AA67">SUM((Statistik!$C$7:$C$21=$A65)*(Statistik!AE$7:'Statistik'!AE$21))</f>
        <v>0</v>
      </c>
      <c r="AB67" s="63">
        <f t="array" ref="AB67">SUM((Statistik!$C$7:$C$21=$A65)*(Statistik!AF$7:'Statistik'!AF$21))</f>
        <v>0</v>
      </c>
      <c r="AC67" s="61">
        <f t="array" ref="AC67">SUM((Statistik!$C$7:$C$21=$A65)*(Statistik!AG$7:'Statistik'!AG$21))</f>
        <v>0</v>
      </c>
      <c r="AD67" s="62">
        <f t="array" ref="AD67">SUM((Statistik!$C$7:$C$21=$A65)*(Statistik!AH$7:'Statistik'!AH$21))</f>
        <v>0</v>
      </c>
      <c r="AE67" s="62">
        <f t="array" ref="AE67">SUM((Statistik!$C$7:$C$21=$A65)*(Statistik!AI$7:'Statistik'!AI$21))</f>
        <v>0</v>
      </c>
      <c r="AF67" s="62">
        <f t="array" ref="AF67">SUM((Statistik!$C$7:$C$21=$A65)*(Statistik!AJ$7:'Statistik'!AJ$21))</f>
        <v>0</v>
      </c>
      <c r="AG67" s="63">
        <f t="array" ref="AG67">SUM((Statistik!$C$7:$C$21=$A65)*(Statistik!AK$7:'Statistik'!AK$21))</f>
        <v>0</v>
      </c>
      <c r="AH67" s="61">
        <f t="array" ref="AH67">SUM((Statistik!$C$7:$C$21=$A65)*(Statistik!AL$7:'Statistik'!AL$21))</f>
        <v>0</v>
      </c>
      <c r="AI67" s="62">
        <f t="array" ref="AI67">SUM((Statistik!$C$7:$C$21=$A65)*(Statistik!AM$7:'Statistik'!AM$21))</f>
        <v>0</v>
      </c>
      <c r="AJ67" s="62">
        <f t="array" ref="AJ67">SUM((Statistik!$C$7:$C$21=$A65)*(Statistik!AN$7:'Statistik'!AN$21))</f>
        <v>0</v>
      </c>
      <c r="AK67" s="62">
        <f t="array" ref="AK67">SUM((Statistik!$C$7:$C$21=$A65)*(Statistik!AO$7:'Statistik'!AO$21))</f>
        <v>0</v>
      </c>
      <c r="AL67" s="63">
        <f t="array" ref="AL67">SUM((Statistik!$C$7:$C$21=$A65)*(Statistik!AP$7:'Statistik'!AP$21))</f>
        <v>0</v>
      </c>
    </row>
    <row r="68" spans="1:38" ht="15" thickBot="1" x14ac:dyDescent="0.4"/>
    <row r="69" spans="1:38" ht="15" thickBot="1" x14ac:dyDescent="0.4">
      <c r="A69" s="100">
        <v>9</v>
      </c>
      <c r="B69" s="101"/>
      <c r="C69" s="102"/>
      <c r="D69" s="76" t="s">
        <v>26</v>
      </c>
      <c r="E69" s="77"/>
      <c r="F69" s="77"/>
      <c r="G69" s="77"/>
      <c r="H69" s="78"/>
      <c r="I69" s="76" t="s">
        <v>45</v>
      </c>
      <c r="J69" s="77"/>
      <c r="K69" s="77"/>
      <c r="L69" s="77"/>
      <c r="M69" s="78"/>
      <c r="N69" s="76" t="s">
        <v>25</v>
      </c>
      <c r="O69" s="77"/>
      <c r="P69" s="77"/>
      <c r="Q69" s="77"/>
      <c r="R69" s="78"/>
      <c r="S69" s="76" t="s">
        <v>24</v>
      </c>
      <c r="T69" s="77"/>
      <c r="U69" s="77"/>
      <c r="V69" s="77"/>
      <c r="W69" s="78"/>
      <c r="X69" s="76" t="s">
        <v>11</v>
      </c>
      <c r="Y69" s="77"/>
      <c r="Z69" s="77"/>
      <c r="AA69" s="77"/>
      <c r="AB69" s="77"/>
      <c r="AC69" s="76" t="s">
        <v>35</v>
      </c>
      <c r="AD69" s="77"/>
      <c r="AE69" s="77"/>
      <c r="AF69" s="77"/>
      <c r="AG69" s="77"/>
      <c r="AH69" s="76" t="s">
        <v>18</v>
      </c>
      <c r="AI69" s="77"/>
      <c r="AJ69" s="77"/>
      <c r="AK69" s="77"/>
      <c r="AL69" s="78"/>
    </row>
    <row r="70" spans="1:38" ht="15" thickBot="1" x14ac:dyDescent="0.4">
      <c r="A70" s="103"/>
      <c r="B70" s="104"/>
      <c r="C70" s="105"/>
      <c r="D70" s="3" t="s">
        <v>12</v>
      </c>
      <c r="E70" s="2" t="s">
        <v>13</v>
      </c>
      <c r="F70" s="2" t="s">
        <v>14</v>
      </c>
      <c r="G70" s="2" t="s">
        <v>15</v>
      </c>
      <c r="H70" s="1" t="s">
        <v>16</v>
      </c>
      <c r="I70" s="3" t="s">
        <v>12</v>
      </c>
      <c r="J70" s="2" t="s">
        <v>13</v>
      </c>
      <c r="K70" s="2" t="s">
        <v>14</v>
      </c>
      <c r="L70" s="2" t="s">
        <v>15</v>
      </c>
      <c r="M70" s="1" t="s">
        <v>16</v>
      </c>
      <c r="N70" s="3" t="s">
        <v>12</v>
      </c>
      <c r="O70" s="2" t="s">
        <v>13</v>
      </c>
      <c r="P70" s="2" t="s">
        <v>14</v>
      </c>
      <c r="Q70" s="2" t="s">
        <v>15</v>
      </c>
      <c r="R70" s="1" t="s">
        <v>16</v>
      </c>
      <c r="S70" s="3" t="s">
        <v>12</v>
      </c>
      <c r="T70" s="2" t="s">
        <v>13</v>
      </c>
      <c r="U70" s="2" t="s">
        <v>14</v>
      </c>
      <c r="V70" s="2" t="s">
        <v>15</v>
      </c>
      <c r="W70" s="1" t="s">
        <v>16</v>
      </c>
      <c r="X70" s="3" t="s">
        <v>12</v>
      </c>
      <c r="Y70" s="2" t="s">
        <v>13</v>
      </c>
      <c r="Z70" s="2" t="s">
        <v>14</v>
      </c>
      <c r="AA70" s="2" t="s">
        <v>15</v>
      </c>
      <c r="AB70" s="1" t="s">
        <v>16</v>
      </c>
      <c r="AC70" s="3" t="s">
        <v>12</v>
      </c>
      <c r="AD70" s="2" t="s">
        <v>13</v>
      </c>
      <c r="AE70" s="2" t="s">
        <v>14</v>
      </c>
      <c r="AF70" s="2" t="s">
        <v>15</v>
      </c>
      <c r="AG70" s="1" t="s">
        <v>16</v>
      </c>
      <c r="AH70" s="3" t="s">
        <v>12</v>
      </c>
      <c r="AI70" s="2" t="s">
        <v>13</v>
      </c>
      <c r="AJ70" s="2" t="s">
        <v>14</v>
      </c>
      <c r="AK70" s="2" t="s">
        <v>15</v>
      </c>
      <c r="AL70" s="37" t="s">
        <v>17</v>
      </c>
    </row>
    <row r="71" spans="1:38" ht="15" thickBot="1" x14ac:dyDescent="0.4">
      <c r="A71" s="106" t="s">
        <v>47</v>
      </c>
      <c r="B71" s="107"/>
      <c r="C71" s="108"/>
      <c r="D71" s="61">
        <f t="array" ref="D71">SUM((Statistik!$C$7:$C$21=$A69)*(Statistik!H$7:'Statistik'!H$21))</f>
        <v>0</v>
      </c>
      <c r="E71" s="62">
        <f t="array" ref="E71">SUM((Statistik!$C$7:$C$21=$A69)*(Statistik!I$7:'Statistik'!I$21))</f>
        <v>0</v>
      </c>
      <c r="F71" s="62">
        <f t="array" ref="F71">SUM((Statistik!$C$7:$C$21=$A69)*(Statistik!J$7:'Statistik'!J$21))</f>
        <v>0</v>
      </c>
      <c r="G71" s="62">
        <f t="array" ref="G71">SUM((Statistik!$C$7:$C$21=$A69)*(Statistik!K$7:'Statistik'!K$21))</f>
        <v>0</v>
      </c>
      <c r="H71" s="63">
        <f t="array" ref="H71">SUM((Statistik!$C$7:$C$21=$A69)*(Statistik!L$7:'Statistik'!L$21))</f>
        <v>0</v>
      </c>
      <c r="I71" s="61">
        <f t="array" ref="I71">SUM((Statistik!$C$7:$C$21=$A69)*(Statistik!M$7:'Statistik'!M$21))</f>
        <v>0</v>
      </c>
      <c r="J71" s="62">
        <f t="array" ref="J71">SUM((Statistik!$C$7:$C$21=$A69)*(Statistik!N$7:'Statistik'!N$21))</f>
        <v>0</v>
      </c>
      <c r="K71" s="62">
        <f t="array" ref="K71">SUM((Statistik!$C$7:$C$21=$A69)*(Statistik!O$7:'Statistik'!O$21))</f>
        <v>0</v>
      </c>
      <c r="L71" s="62">
        <f t="array" ref="L71">SUM((Statistik!$C$7:$C$21=$A69)*(Statistik!P$7:'Statistik'!P$21))</f>
        <v>0</v>
      </c>
      <c r="M71" s="63">
        <f t="array" ref="M71">SUM((Statistik!$C$7:$C$21=$A69)*(Statistik!Q$7:'Statistik'!Q$21))</f>
        <v>0</v>
      </c>
      <c r="N71" s="61">
        <f t="array" ref="N71">SUM((Statistik!$C$7:$C$21=$A69)*(Statistik!R$7:'Statistik'!R$21))</f>
        <v>0</v>
      </c>
      <c r="O71" s="62">
        <f t="array" ref="O71">SUM((Statistik!$C$7:$C$21=$A69)*(Statistik!S$7:'Statistik'!S$21))</f>
        <v>0</v>
      </c>
      <c r="P71" s="62">
        <f t="array" ref="P71">SUM((Statistik!$C$7:$C$21=$A69)*(Statistik!T$7:'Statistik'!T$21))</f>
        <v>0</v>
      </c>
      <c r="Q71" s="62">
        <f t="array" ref="Q71">SUM((Statistik!$C$7:$C$21=$A69)*(Statistik!U$7:'Statistik'!U$21))</f>
        <v>0</v>
      </c>
      <c r="R71" s="63">
        <f t="array" ref="R71">SUM((Statistik!$C$7:$C$21=$A69)*(Statistik!V$7:'Statistik'!V$21))</f>
        <v>0</v>
      </c>
      <c r="S71" s="61">
        <f t="array" ref="S71">SUM((Statistik!$C$7:$C$21=$A69)*(Statistik!W$7:'Statistik'!W$21))</f>
        <v>0</v>
      </c>
      <c r="T71" s="62">
        <f t="array" ref="T71">SUM((Statistik!$C$7:$C$21=$A69)*(Statistik!X$7:'Statistik'!X$21))</f>
        <v>0</v>
      </c>
      <c r="U71" s="62">
        <f t="array" ref="U71">SUM((Statistik!$C$7:$C$21=$A69)*(Statistik!Y$7:'Statistik'!Y$21))</f>
        <v>0</v>
      </c>
      <c r="V71" s="62">
        <f t="array" ref="V71">SUM((Statistik!$C$7:$C$21=$A69)*(Statistik!Z$7:'Statistik'!Z$21))</f>
        <v>0</v>
      </c>
      <c r="W71" s="63">
        <f t="array" ref="W71">SUM((Statistik!$C$7:$C$21=$A69)*(Statistik!AA$7:'Statistik'!AA$21))</f>
        <v>0</v>
      </c>
      <c r="X71" s="61">
        <f t="array" ref="X71">SUM((Statistik!$C$7:$C$21=$A69)*(Statistik!AB$7:'Statistik'!AB$21))</f>
        <v>0</v>
      </c>
      <c r="Y71" s="62">
        <f t="array" ref="Y71">SUM((Statistik!$C$7:$C$21=$A69)*(Statistik!AC$7:'Statistik'!AC$21))</f>
        <v>0</v>
      </c>
      <c r="Z71" s="62">
        <f t="array" ref="Z71">SUM((Statistik!$C$7:$C$21=$A69)*(Statistik!AD$7:'Statistik'!AD$21))</f>
        <v>0</v>
      </c>
      <c r="AA71" s="62">
        <f t="array" ref="AA71">SUM((Statistik!$C$7:$C$21=$A69)*(Statistik!AE$7:'Statistik'!AE$21))</f>
        <v>0</v>
      </c>
      <c r="AB71" s="63">
        <f t="array" ref="AB71">SUM((Statistik!$C$7:$C$21=$A69)*(Statistik!AF$7:'Statistik'!AF$21))</f>
        <v>0</v>
      </c>
      <c r="AC71" s="61">
        <f t="array" ref="AC71">SUM((Statistik!$C$7:$C$21=$A69)*(Statistik!AG$7:'Statistik'!AG$21))</f>
        <v>0</v>
      </c>
      <c r="AD71" s="62">
        <f t="array" ref="AD71">SUM((Statistik!$C$7:$C$21=$A69)*(Statistik!AH$7:'Statistik'!AH$21))</f>
        <v>0</v>
      </c>
      <c r="AE71" s="62">
        <f t="array" ref="AE71">SUM((Statistik!$C$7:$C$21=$A69)*(Statistik!AI$7:'Statistik'!AI$21))</f>
        <v>0</v>
      </c>
      <c r="AF71" s="62">
        <f t="array" ref="AF71">SUM((Statistik!$C$7:$C$21=$A69)*(Statistik!AJ$7:'Statistik'!AJ$21))</f>
        <v>0</v>
      </c>
      <c r="AG71" s="63">
        <f t="array" ref="AG71">SUM((Statistik!$C$7:$C$21=$A69)*(Statistik!AK$7:'Statistik'!AK$21))</f>
        <v>0</v>
      </c>
      <c r="AH71" s="61">
        <f t="array" ref="AH71">SUM((Statistik!$C$7:$C$21=$A69)*(Statistik!AL$7:'Statistik'!AL$21))</f>
        <v>0</v>
      </c>
      <c r="AI71" s="62">
        <f t="array" ref="AI71">SUM((Statistik!$C$7:$C$21=$A69)*(Statistik!AM$7:'Statistik'!AM$21))</f>
        <v>0</v>
      </c>
      <c r="AJ71" s="62">
        <f t="array" ref="AJ71">SUM((Statistik!$C$7:$C$21=$A69)*(Statistik!AN$7:'Statistik'!AN$21))</f>
        <v>0</v>
      </c>
      <c r="AK71" s="62">
        <f t="array" ref="AK71">SUM((Statistik!$C$7:$C$21=$A69)*(Statistik!AO$7:'Statistik'!AO$21))</f>
        <v>0</v>
      </c>
      <c r="AL71" s="63">
        <f t="array" ref="AL71">SUM((Statistik!$C$7:$C$21=$A69)*(Statistik!AP$7:'Statistik'!AP$21))</f>
        <v>0</v>
      </c>
    </row>
    <row r="72" spans="1:38" ht="15" thickBot="1" x14ac:dyDescent="0.4"/>
    <row r="73" spans="1:38" ht="15" thickBot="1" x14ac:dyDescent="0.4">
      <c r="A73" s="100">
        <v>10</v>
      </c>
      <c r="B73" s="101"/>
      <c r="C73" s="102"/>
      <c r="D73" s="76" t="s">
        <v>26</v>
      </c>
      <c r="E73" s="77"/>
      <c r="F73" s="77"/>
      <c r="G73" s="77"/>
      <c r="H73" s="78"/>
      <c r="I73" s="76" t="s">
        <v>45</v>
      </c>
      <c r="J73" s="77"/>
      <c r="K73" s="77"/>
      <c r="L73" s="77"/>
      <c r="M73" s="78"/>
      <c r="N73" s="76" t="s">
        <v>25</v>
      </c>
      <c r="O73" s="77"/>
      <c r="P73" s="77"/>
      <c r="Q73" s="77"/>
      <c r="R73" s="78"/>
      <c r="S73" s="76" t="s">
        <v>24</v>
      </c>
      <c r="T73" s="77"/>
      <c r="U73" s="77"/>
      <c r="V73" s="77"/>
      <c r="W73" s="78"/>
      <c r="X73" s="76" t="s">
        <v>11</v>
      </c>
      <c r="Y73" s="77"/>
      <c r="Z73" s="77"/>
      <c r="AA73" s="77"/>
      <c r="AB73" s="77"/>
      <c r="AC73" s="76" t="s">
        <v>35</v>
      </c>
      <c r="AD73" s="77"/>
      <c r="AE73" s="77"/>
      <c r="AF73" s="77"/>
      <c r="AG73" s="77"/>
      <c r="AH73" s="76" t="s">
        <v>18</v>
      </c>
      <c r="AI73" s="77"/>
      <c r="AJ73" s="77"/>
      <c r="AK73" s="77"/>
      <c r="AL73" s="78"/>
    </row>
    <row r="74" spans="1:38" ht="15" thickBot="1" x14ac:dyDescent="0.4">
      <c r="A74" s="103"/>
      <c r="B74" s="104"/>
      <c r="C74" s="105"/>
      <c r="D74" s="3" t="s">
        <v>12</v>
      </c>
      <c r="E74" s="2" t="s">
        <v>13</v>
      </c>
      <c r="F74" s="2" t="s">
        <v>14</v>
      </c>
      <c r="G74" s="2" t="s">
        <v>15</v>
      </c>
      <c r="H74" s="1" t="s">
        <v>16</v>
      </c>
      <c r="I74" s="3" t="s">
        <v>12</v>
      </c>
      <c r="J74" s="2" t="s">
        <v>13</v>
      </c>
      <c r="K74" s="2" t="s">
        <v>14</v>
      </c>
      <c r="L74" s="2" t="s">
        <v>15</v>
      </c>
      <c r="M74" s="1" t="s">
        <v>16</v>
      </c>
      <c r="N74" s="3" t="s">
        <v>12</v>
      </c>
      <c r="O74" s="2" t="s">
        <v>13</v>
      </c>
      <c r="P74" s="2" t="s">
        <v>14</v>
      </c>
      <c r="Q74" s="2" t="s">
        <v>15</v>
      </c>
      <c r="R74" s="1" t="s">
        <v>16</v>
      </c>
      <c r="S74" s="3" t="s">
        <v>12</v>
      </c>
      <c r="T74" s="2" t="s">
        <v>13</v>
      </c>
      <c r="U74" s="2" t="s">
        <v>14</v>
      </c>
      <c r="V74" s="2" t="s">
        <v>15</v>
      </c>
      <c r="W74" s="1" t="s">
        <v>16</v>
      </c>
      <c r="X74" s="3" t="s">
        <v>12</v>
      </c>
      <c r="Y74" s="2" t="s">
        <v>13</v>
      </c>
      <c r="Z74" s="2" t="s">
        <v>14</v>
      </c>
      <c r="AA74" s="2" t="s">
        <v>15</v>
      </c>
      <c r="AB74" s="1" t="s">
        <v>16</v>
      </c>
      <c r="AC74" s="3" t="s">
        <v>12</v>
      </c>
      <c r="AD74" s="2" t="s">
        <v>13</v>
      </c>
      <c r="AE74" s="2" t="s">
        <v>14</v>
      </c>
      <c r="AF74" s="2" t="s">
        <v>15</v>
      </c>
      <c r="AG74" s="1" t="s">
        <v>16</v>
      </c>
      <c r="AH74" s="3" t="s">
        <v>12</v>
      </c>
      <c r="AI74" s="2" t="s">
        <v>13</v>
      </c>
      <c r="AJ74" s="2" t="s">
        <v>14</v>
      </c>
      <c r="AK74" s="2" t="s">
        <v>15</v>
      </c>
      <c r="AL74" s="37" t="s">
        <v>17</v>
      </c>
    </row>
    <row r="75" spans="1:38" ht="15" thickBot="1" x14ac:dyDescent="0.4">
      <c r="A75" s="106" t="s">
        <v>47</v>
      </c>
      <c r="B75" s="107"/>
      <c r="C75" s="108"/>
      <c r="D75" s="61">
        <f t="array" ref="D75">SUM((Statistik!$C$7:$C$21=$A73)*(Statistik!H$7:'Statistik'!H$21))</f>
        <v>0</v>
      </c>
      <c r="E75" s="62">
        <f t="array" ref="E75">SUM((Statistik!$C$7:$C$21=$A73)*(Statistik!I$7:'Statistik'!I$21))</f>
        <v>0</v>
      </c>
      <c r="F75" s="62">
        <f t="array" ref="F75">SUM((Statistik!$C$7:$C$21=$A73)*(Statistik!J$7:'Statistik'!J$21))</f>
        <v>0</v>
      </c>
      <c r="G75" s="62">
        <f t="array" ref="G75">SUM((Statistik!$C$7:$C$21=$A73)*(Statistik!K$7:'Statistik'!K$21))</f>
        <v>0</v>
      </c>
      <c r="H75" s="63">
        <f t="array" ref="H75">SUM((Statistik!$C$7:$C$21=$A73)*(Statistik!L$7:'Statistik'!L$21))</f>
        <v>0</v>
      </c>
      <c r="I75" s="61">
        <f t="array" ref="I75">SUM((Statistik!$C$7:$C$21=$A73)*(Statistik!M$7:'Statistik'!M$21))</f>
        <v>0</v>
      </c>
      <c r="J75" s="62">
        <f t="array" ref="J75">SUM((Statistik!$C$7:$C$21=$A73)*(Statistik!N$7:'Statistik'!N$21))</f>
        <v>0</v>
      </c>
      <c r="K75" s="62">
        <f t="array" ref="K75">SUM((Statistik!$C$7:$C$21=$A73)*(Statistik!O$7:'Statistik'!O$21))</f>
        <v>0</v>
      </c>
      <c r="L75" s="62">
        <f t="array" ref="L75">SUM((Statistik!$C$7:$C$21=$A73)*(Statistik!P$7:'Statistik'!P$21))</f>
        <v>0</v>
      </c>
      <c r="M75" s="63">
        <f t="array" ref="M75">SUM((Statistik!$C$7:$C$21=$A73)*(Statistik!Q$7:'Statistik'!Q$21))</f>
        <v>0</v>
      </c>
      <c r="N75" s="61">
        <f t="array" ref="N75">SUM((Statistik!$C$7:$C$21=$A73)*(Statistik!R$7:'Statistik'!R$21))</f>
        <v>0</v>
      </c>
      <c r="O75" s="62">
        <f t="array" ref="O75">SUM((Statistik!$C$7:$C$21=$A73)*(Statistik!S$7:'Statistik'!S$21))</f>
        <v>0</v>
      </c>
      <c r="P75" s="62">
        <f t="array" ref="P75">SUM((Statistik!$C$7:$C$21=$A73)*(Statistik!T$7:'Statistik'!T$21))</f>
        <v>0</v>
      </c>
      <c r="Q75" s="62">
        <f t="array" ref="Q75">SUM((Statistik!$C$7:$C$21=$A73)*(Statistik!U$7:'Statistik'!U$21))</f>
        <v>0</v>
      </c>
      <c r="R75" s="63">
        <f t="array" ref="R75">SUM((Statistik!$C$7:$C$21=$A73)*(Statistik!V$7:'Statistik'!V$21))</f>
        <v>0</v>
      </c>
      <c r="S75" s="61">
        <f t="array" ref="S75">SUM((Statistik!$C$7:$C$21=$A73)*(Statistik!W$7:'Statistik'!W$21))</f>
        <v>0</v>
      </c>
      <c r="T75" s="62">
        <f t="array" ref="T75">SUM((Statistik!$C$7:$C$21=$A73)*(Statistik!X$7:'Statistik'!X$21))</f>
        <v>0</v>
      </c>
      <c r="U75" s="62">
        <f t="array" ref="U75">SUM((Statistik!$C$7:$C$21=$A73)*(Statistik!Y$7:'Statistik'!Y$21))</f>
        <v>0</v>
      </c>
      <c r="V75" s="62">
        <f t="array" ref="V75">SUM((Statistik!$C$7:$C$21=$A73)*(Statistik!Z$7:'Statistik'!Z$21))</f>
        <v>0</v>
      </c>
      <c r="W75" s="63">
        <f t="array" ref="W75">SUM((Statistik!$C$7:$C$21=$A73)*(Statistik!AA$7:'Statistik'!AA$21))</f>
        <v>0</v>
      </c>
      <c r="X75" s="61">
        <f t="array" ref="X75">SUM((Statistik!$C$7:$C$21=$A73)*(Statistik!AB$7:'Statistik'!AB$21))</f>
        <v>0</v>
      </c>
      <c r="Y75" s="62">
        <f t="array" ref="Y75">SUM((Statistik!$C$7:$C$21=$A73)*(Statistik!AC$7:'Statistik'!AC$21))</f>
        <v>0</v>
      </c>
      <c r="Z75" s="62">
        <f t="array" ref="Z75">SUM((Statistik!$C$7:$C$21=$A73)*(Statistik!AD$7:'Statistik'!AD$21))</f>
        <v>0</v>
      </c>
      <c r="AA75" s="62">
        <f t="array" ref="AA75">SUM((Statistik!$C$7:$C$21=$A73)*(Statistik!AE$7:'Statistik'!AE$21))</f>
        <v>0</v>
      </c>
      <c r="AB75" s="63">
        <f t="array" ref="AB75">SUM((Statistik!$C$7:$C$21=$A73)*(Statistik!AF$7:'Statistik'!AF$21))</f>
        <v>0</v>
      </c>
      <c r="AC75" s="61">
        <f t="array" ref="AC75">SUM((Statistik!$C$7:$C$21=$A73)*(Statistik!AG$7:'Statistik'!AG$21))</f>
        <v>0</v>
      </c>
      <c r="AD75" s="62">
        <f t="array" ref="AD75">SUM((Statistik!$C$7:$C$21=$A73)*(Statistik!AH$7:'Statistik'!AH$21))</f>
        <v>0</v>
      </c>
      <c r="AE75" s="62">
        <f t="array" ref="AE75">SUM((Statistik!$C$7:$C$21=$A73)*(Statistik!AI$7:'Statistik'!AI$21))</f>
        <v>0</v>
      </c>
      <c r="AF75" s="62">
        <f t="array" ref="AF75">SUM((Statistik!$C$7:$C$21=$A73)*(Statistik!AJ$7:'Statistik'!AJ$21))</f>
        <v>0</v>
      </c>
      <c r="AG75" s="63">
        <f t="array" ref="AG75">SUM((Statistik!$C$7:$C$21=$A73)*(Statistik!AK$7:'Statistik'!AK$21))</f>
        <v>0</v>
      </c>
      <c r="AH75" s="61">
        <f t="array" ref="AH75">SUM((Statistik!$C$7:$C$21=$A73)*(Statistik!AL$7:'Statistik'!AL$21))</f>
        <v>0</v>
      </c>
      <c r="AI75" s="62">
        <f t="array" ref="AI75">SUM((Statistik!$C$7:$C$21=$A73)*(Statistik!AM$7:'Statistik'!AM$21))</f>
        <v>0</v>
      </c>
      <c r="AJ75" s="62">
        <f t="array" ref="AJ75">SUM((Statistik!$C$7:$C$21=$A73)*(Statistik!AN$7:'Statistik'!AN$21))</f>
        <v>0</v>
      </c>
      <c r="AK75" s="62">
        <f t="array" ref="AK75">SUM((Statistik!$C$7:$C$21=$A73)*(Statistik!AO$7:'Statistik'!AO$21))</f>
        <v>0</v>
      </c>
      <c r="AL75" s="63">
        <f t="array" ref="AL75">SUM((Statistik!$C$7:$C$21=$A73)*(Statistik!AP$7:'Statistik'!AP$21))</f>
        <v>0</v>
      </c>
    </row>
    <row r="76" spans="1:38" ht="15" thickBot="1" x14ac:dyDescent="0.4"/>
    <row r="77" spans="1:38" ht="15" thickBot="1" x14ac:dyDescent="0.4">
      <c r="A77" s="100">
        <v>11</v>
      </c>
      <c r="B77" s="101"/>
      <c r="C77" s="102"/>
      <c r="D77" s="76" t="s">
        <v>26</v>
      </c>
      <c r="E77" s="77"/>
      <c r="F77" s="77"/>
      <c r="G77" s="77"/>
      <c r="H77" s="78"/>
      <c r="I77" s="76" t="s">
        <v>45</v>
      </c>
      <c r="J77" s="77"/>
      <c r="K77" s="77"/>
      <c r="L77" s="77"/>
      <c r="M77" s="78"/>
      <c r="N77" s="76" t="s">
        <v>25</v>
      </c>
      <c r="O77" s="77"/>
      <c r="P77" s="77"/>
      <c r="Q77" s="77"/>
      <c r="R77" s="78"/>
      <c r="S77" s="76" t="s">
        <v>24</v>
      </c>
      <c r="T77" s="77"/>
      <c r="U77" s="77"/>
      <c r="V77" s="77"/>
      <c r="W77" s="78"/>
      <c r="X77" s="76" t="s">
        <v>11</v>
      </c>
      <c r="Y77" s="77"/>
      <c r="Z77" s="77"/>
      <c r="AA77" s="77"/>
      <c r="AB77" s="77"/>
      <c r="AC77" s="76" t="s">
        <v>35</v>
      </c>
      <c r="AD77" s="77"/>
      <c r="AE77" s="77"/>
      <c r="AF77" s="77"/>
      <c r="AG77" s="77"/>
      <c r="AH77" s="76" t="s">
        <v>18</v>
      </c>
      <c r="AI77" s="77"/>
      <c r="AJ77" s="77"/>
      <c r="AK77" s="77"/>
      <c r="AL77" s="78"/>
    </row>
    <row r="78" spans="1:38" ht="15" thickBot="1" x14ac:dyDescent="0.4">
      <c r="A78" s="103"/>
      <c r="B78" s="104"/>
      <c r="C78" s="105"/>
      <c r="D78" s="3" t="s">
        <v>12</v>
      </c>
      <c r="E78" s="2" t="s">
        <v>13</v>
      </c>
      <c r="F78" s="2" t="s">
        <v>14</v>
      </c>
      <c r="G78" s="2" t="s">
        <v>15</v>
      </c>
      <c r="H78" s="1" t="s">
        <v>16</v>
      </c>
      <c r="I78" s="3" t="s">
        <v>12</v>
      </c>
      <c r="J78" s="2" t="s">
        <v>13</v>
      </c>
      <c r="K78" s="2" t="s">
        <v>14</v>
      </c>
      <c r="L78" s="2" t="s">
        <v>15</v>
      </c>
      <c r="M78" s="1" t="s">
        <v>16</v>
      </c>
      <c r="N78" s="3" t="s">
        <v>12</v>
      </c>
      <c r="O78" s="2" t="s">
        <v>13</v>
      </c>
      <c r="P78" s="2" t="s">
        <v>14</v>
      </c>
      <c r="Q78" s="2" t="s">
        <v>15</v>
      </c>
      <c r="R78" s="1" t="s">
        <v>16</v>
      </c>
      <c r="S78" s="3" t="s">
        <v>12</v>
      </c>
      <c r="T78" s="2" t="s">
        <v>13</v>
      </c>
      <c r="U78" s="2" t="s">
        <v>14</v>
      </c>
      <c r="V78" s="2" t="s">
        <v>15</v>
      </c>
      <c r="W78" s="1" t="s">
        <v>16</v>
      </c>
      <c r="X78" s="3" t="s">
        <v>12</v>
      </c>
      <c r="Y78" s="2" t="s">
        <v>13</v>
      </c>
      <c r="Z78" s="2" t="s">
        <v>14</v>
      </c>
      <c r="AA78" s="2" t="s">
        <v>15</v>
      </c>
      <c r="AB78" s="1" t="s">
        <v>16</v>
      </c>
      <c r="AC78" s="3" t="s">
        <v>12</v>
      </c>
      <c r="AD78" s="2" t="s">
        <v>13</v>
      </c>
      <c r="AE78" s="2" t="s">
        <v>14</v>
      </c>
      <c r="AF78" s="2" t="s">
        <v>15</v>
      </c>
      <c r="AG78" s="1" t="s">
        <v>16</v>
      </c>
      <c r="AH78" s="3" t="s">
        <v>12</v>
      </c>
      <c r="AI78" s="2" t="s">
        <v>13</v>
      </c>
      <c r="AJ78" s="2" t="s">
        <v>14</v>
      </c>
      <c r="AK78" s="2" t="s">
        <v>15</v>
      </c>
      <c r="AL78" s="37" t="s">
        <v>17</v>
      </c>
    </row>
    <row r="79" spans="1:38" ht="15" thickBot="1" x14ac:dyDescent="0.4">
      <c r="A79" s="106" t="s">
        <v>47</v>
      </c>
      <c r="B79" s="107"/>
      <c r="C79" s="108"/>
      <c r="D79" s="61">
        <f t="array" ref="D79">SUM((Statistik!$C$7:$C$21=$A77)*(Statistik!H$7:'Statistik'!H$21))</f>
        <v>0</v>
      </c>
      <c r="E79" s="62">
        <f t="array" ref="E79">SUM((Statistik!$C$7:$C$21=$A77)*(Statistik!I$7:'Statistik'!I$21))</f>
        <v>0</v>
      </c>
      <c r="F79" s="62">
        <f t="array" ref="F79">SUM((Statistik!$C$7:$C$21=$A77)*(Statistik!J$7:'Statistik'!J$21))</f>
        <v>0</v>
      </c>
      <c r="G79" s="62">
        <f t="array" ref="G79">SUM((Statistik!$C$7:$C$21=$A77)*(Statistik!K$7:'Statistik'!K$21))</f>
        <v>0</v>
      </c>
      <c r="H79" s="63">
        <f t="array" ref="H79">SUM((Statistik!$C$7:$C$21=$A77)*(Statistik!L$7:'Statistik'!L$21))</f>
        <v>0</v>
      </c>
      <c r="I79" s="61">
        <f t="array" ref="I79">SUM((Statistik!$C$7:$C$21=$A77)*(Statistik!M$7:'Statistik'!M$21))</f>
        <v>0</v>
      </c>
      <c r="J79" s="62">
        <f t="array" ref="J79">SUM((Statistik!$C$7:$C$21=$A77)*(Statistik!N$7:'Statistik'!N$21))</f>
        <v>0</v>
      </c>
      <c r="K79" s="62">
        <f t="array" ref="K79">SUM((Statistik!$C$7:$C$21=$A77)*(Statistik!O$7:'Statistik'!O$21))</f>
        <v>0</v>
      </c>
      <c r="L79" s="62">
        <f t="array" ref="L79">SUM((Statistik!$C$7:$C$21=$A77)*(Statistik!P$7:'Statistik'!P$21))</f>
        <v>0</v>
      </c>
      <c r="M79" s="63">
        <f t="array" ref="M79">SUM((Statistik!$C$7:$C$21=$A77)*(Statistik!Q$7:'Statistik'!Q$21))</f>
        <v>0</v>
      </c>
      <c r="N79" s="61">
        <f t="array" ref="N79">SUM((Statistik!$C$7:$C$21=$A77)*(Statistik!R$7:'Statistik'!R$21))</f>
        <v>0</v>
      </c>
      <c r="O79" s="62">
        <f t="array" ref="O79">SUM((Statistik!$C$7:$C$21=$A77)*(Statistik!S$7:'Statistik'!S$21))</f>
        <v>0</v>
      </c>
      <c r="P79" s="62">
        <f t="array" ref="P79">SUM((Statistik!$C$7:$C$21=$A77)*(Statistik!T$7:'Statistik'!T$21))</f>
        <v>0</v>
      </c>
      <c r="Q79" s="62">
        <f t="array" ref="Q79">SUM((Statistik!$C$7:$C$21=$A77)*(Statistik!U$7:'Statistik'!U$21))</f>
        <v>0</v>
      </c>
      <c r="R79" s="63">
        <f t="array" ref="R79">SUM((Statistik!$C$7:$C$21=$A77)*(Statistik!V$7:'Statistik'!V$21))</f>
        <v>0</v>
      </c>
      <c r="S79" s="61">
        <f t="array" ref="S79">SUM((Statistik!$C$7:$C$21=$A77)*(Statistik!W$7:'Statistik'!W$21))</f>
        <v>0</v>
      </c>
      <c r="T79" s="62">
        <f t="array" ref="T79">SUM((Statistik!$C$7:$C$21=$A77)*(Statistik!X$7:'Statistik'!X$21))</f>
        <v>0</v>
      </c>
      <c r="U79" s="62">
        <f t="array" ref="U79">SUM((Statistik!$C$7:$C$21=$A77)*(Statistik!Y$7:'Statistik'!Y$21))</f>
        <v>0</v>
      </c>
      <c r="V79" s="62">
        <f t="array" ref="V79">SUM((Statistik!$C$7:$C$21=$A77)*(Statistik!Z$7:'Statistik'!Z$21))</f>
        <v>0</v>
      </c>
      <c r="W79" s="63">
        <f t="array" ref="W79">SUM((Statistik!$C$7:$C$21=$A77)*(Statistik!AA$7:'Statistik'!AA$21))</f>
        <v>0</v>
      </c>
      <c r="X79" s="61">
        <f t="array" ref="X79">SUM((Statistik!$C$7:$C$21=$A77)*(Statistik!AB$7:'Statistik'!AB$21))</f>
        <v>0</v>
      </c>
      <c r="Y79" s="62">
        <f t="array" ref="Y79">SUM((Statistik!$C$7:$C$21=$A77)*(Statistik!AC$7:'Statistik'!AC$21))</f>
        <v>0</v>
      </c>
      <c r="Z79" s="62">
        <f t="array" ref="Z79">SUM((Statistik!$C$7:$C$21=$A77)*(Statistik!AD$7:'Statistik'!AD$21))</f>
        <v>0</v>
      </c>
      <c r="AA79" s="62">
        <f t="array" ref="AA79">SUM((Statistik!$C$7:$C$21=$A77)*(Statistik!AE$7:'Statistik'!AE$21))</f>
        <v>0</v>
      </c>
      <c r="AB79" s="63">
        <f t="array" ref="AB79">SUM((Statistik!$C$7:$C$21=$A77)*(Statistik!AF$7:'Statistik'!AF$21))</f>
        <v>0</v>
      </c>
      <c r="AC79" s="61">
        <f t="array" ref="AC79">SUM((Statistik!$C$7:$C$21=$A77)*(Statistik!AG$7:'Statistik'!AG$21))</f>
        <v>0</v>
      </c>
      <c r="AD79" s="62">
        <f t="array" ref="AD79">SUM((Statistik!$C$7:$C$21=$A77)*(Statistik!AH$7:'Statistik'!AH$21))</f>
        <v>0</v>
      </c>
      <c r="AE79" s="62">
        <f t="array" ref="AE79">SUM((Statistik!$C$7:$C$21=$A77)*(Statistik!AI$7:'Statistik'!AI$21))</f>
        <v>0</v>
      </c>
      <c r="AF79" s="62">
        <f t="array" ref="AF79">SUM((Statistik!$C$7:$C$21=$A77)*(Statistik!AJ$7:'Statistik'!AJ$21))</f>
        <v>0</v>
      </c>
      <c r="AG79" s="63">
        <f t="array" ref="AG79">SUM((Statistik!$C$7:$C$21=$A77)*(Statistik!AK$7:'Statistik'!AK$21))</f>
        <v>0</v>
      </c>
      <c r="AH79" s="61">
        <f t="array" ref="AH79">SUM((Statistik!$C$7:$C$21=$A77)*(Statistik!AL$7:'Statistik'!AL$21))</f>
        <v>0</v>
      </c>
      <c r="AI79" s="62">
        <f t="array" ref="AI79">SUM((Statistik!$C$7:$C$21=$A77)*(Statistik!AM$7:'Statistik'!AM$21))</f>
        <v>0</v>
      </c>
      <c r="AJ79" s="62">
        <f t="array" ref="AJ79">SUM((Statistik!$C$7:$C$21=$A77)*(Statistik!AN$7:'Statistik'!AN$21))</f>
        <v>0</v>
      </c>
      <c r="AK79" s="62">
        <f t="array" ref="AK79">SUM((Statistik!$C$7:$C$21=$A77)*(Statistik!AO$7:'Statistik'!AO$21))</f>
        <v>0</v>
      </c>
      <c r="AL79" s="63">
        <f t="array" ref="AL79">SUM((Statistik!$C$7:$C$21=$A77)*(Statistik!AP$7:'Statistik'!AP$21))</f>
        <v>0</v>
      </c>
    </row>
    <row r="80" spans="1:38" ht="15" thickBot="1" x14ac:dyDescent="0.4"/>
    <row r="81" spans="1:38" ht="15" thickBot="1" x14ac:dyDescent="0.4">
      <c r="A81" s="100">
        <v>12</v>
      </c>
      <c r="B81" s="101"/>
      <c r="C81" s="102"/>
      <c r="D81" s="76" t="s">
        <v>26</v>
      </c>
      <c r="E81" s="77"/>
      <c r="F81" s="77"/>
      <c r="G81" s="77"/>
      <c r="H81" s="78"/>
      <c r="I81" s="76" t="s">
        <v>45</v>
      </c>
      <c r="J81" s="77"/>
      <c r="K81" s="77"/>
      <c r="L81" s="77"/>
      <c r="M81" s="78"/>
      <c r="N81" s="76" t="s">
        <v>25</v>
      </c>
      <c r="O81" s="77"/>
      <c r="P81" s="77"/>
      <c r="Q81" s="77"/>
      <c r="R81" s="78"/>
      <c r="S81" s="76" t="s">
        <v>24</v>
      </c>
      <c r="T81" s="77"/>
      <c r="U81" s="77"/>
      <c r="V81" s="77"/>
      <c r="W81" s="78"/>
      <c r="X81" s="76" t="s">
        <v>11</v>
      </c>
      <c r="Y81" s="77"/>
      <c r="Z81" s="77"/>
      <c r="AA81" s="77"/>
      <c r="AB81" s="77"/>
      <c r="AC81" s="76" t="s">
        <v>35</v>
      </c>
      <c r="AD81" s="77"/>
      <c r="AE81" s="77"/>
      <c r="AF81" s="77"/>
      <c r="AG81" s="77"/>
      <c r="AH81" s="76" t="s">
        <v>18</v>
      </c>
      <c r="AI81" s="77"/>
      <c r="AJ81" s="77"/>
      <c r="AK81" s="77"/>
      <c r="AL81" s="78"/>
    </row>
    <row r="82" spans="1:38" ht="15" thickBot="1" x14ac:dyDescent="0.4">
      <c r="A82" s="103"/>
      <c r="B82" s="104"/>
      <c r="C82" s="105"/>
      <c r="D82" s="3" t="s">
        <v>12</v>
      </c>
      <c r="E82" s="2" t="s">
        <v>13</v>
      </c>
      <c r="F82" s="2" t="s">
        <v>14</v>
      </c>
      <c r="G82" s="2" t="s">
        <v>15</v>
      </c>
      <c r="H82" s="1" t="s">
        <v>16</v>
      </c>
      <c r="I82" s="3" t="s">
        <v>12</v>
      </c>
      <c r="J82" s="2" t="s">
        <v>13</v>
      </c>
      <c r="K82" s="2" t="s">
        <v>14</v>
      </c>
      <c r="L82" s="2" t="s">
        <v>15</v>
      </c>
      <c r="M82" s="1" t="s">
        <v>16</v>
      </c>
      <c r="N82" s="3" t="s">
        <v>12</v>
      </c>
      <c r="O82" s="2" t="s">
        <v>13</v>
      </c>
      <c r="P82" s="2" t="s">
        <v>14</v>
      </c>
      <c r="Q82" s="2" t="s">
        <v>15</v>
      </c>
      <c r="R82" s="1" t="s">
        <v>16</v>
      </c>
      <c r="S82" s="3" t="s">
        <v>12</v>
      </c>
      <c r="T82" s="2" t="s">
        <v>13</v>
      </c>
      <c r="U82" s="2" t="s">
        <v>14</v>
      </c>
      <c r="V82" s="2" t="s">
        <v>15</v>
      </c>
      <c r="W82" s="1" t="s">
        <v>16</v>
      </c>
      <c r="X82" s="3" t="s">
        <v>12</v>
      </c>
      <c r="Y82" s="2" t="s">
        <v>13</v>
      </c>
      <c r="Z82" s="2" t="s">
        <v>14</v>
      </c>
      <c r="AA82" s="2" t="s">
        <v>15</v>
      </c>
      <c r="AB82" s="1" t="s">
        <v>16</v>
      </c>
      <c r="AC82" s="3" t="s">
        <v>12</v>
      </c>
      <c r="AD82" s="2" t="s">
        <v>13</v>
      </c>
      <c r="AE82" s="2" t="s">
        <v>14</v>
      </c>
      <c r="AF82" s="2" t="s">
        <v>15</v>
      </c>
      <c r="AG82" s="1" t="s">
        <v>16</v>
      </c>
      <c r="AH82" s="3" t="s">
        <v>12</v>
      </c>
      <c r="AI82" s="2" t="s">
        <v>13</v>
      </c>
      <c r="AJ82" s="2" t="s">
        <v>14</v>
      </c>
      <c r="AK82" s="2" t="s">
        <v>15</v>
      </c>
      <c r="AL82" s="37" t="s">
        <v>17</v>
      </c>
    </row>
    <row r="83" spans="1:38" ht="15" thickBot="1" x14ac:dyDescent="0.4">
      <c r="A83" s="106" t="s">
        <v>47</v>
      </c>
      <c r="B83" s="107"/>
      <c r="C83" s="108"/>
      <c r="D83" s="61">
        <f t="array" ref="D83">SUM((Statistik!$C$7:$C$21=$A81)*(Statistik!H$7:'Statistik'!H$21))</f>
        <v>0</v>
      </c>
      <c r="E83" s="62">
        <f t="array" ref="E83">SUM((Statistik!$C$7:$C$21=$A81)*(Statistik!I$7:'Statistik'!I$21))</f>
        <v>0</v>
      </c>
      <c r="F83" s="62">
        <f t="array" ref="F83">SUM((Statistik!$C$7:$C$21=$A81)*(Statistik!J$7:'Statistik'!J$21))</f>
        <v>0</v>
      </c>
      <c r="G83" s="62">
        <f t="array" ref="G83">SUM((Statistik!$C$7:$C$21=$A81)*(Statistik!K$7:'Statistik'!K$21))</f>
        <v>0</v>
      </c>
      <c r="H83" s="63">
        <f t="array" ref="H83">SUM((Statistik!$C$7:$C$21=$A81)*(Statistik!L$7:'Statistik'!L$21))</f>
        <v>0</v>
      </c>
      <c r="I83" s="61">
        <f t="array" ref="I83">SUM((Statistik!$C$7:$C$21=$A81)*(Statistik!M$7:'Statistik'!M$21))</f>
        <v>0</v>
      </c>
      <c r="J83" s="62">
        <f t="array" ref="J83">SUM((Statistik!$C$7:$C$21=$A81)*(Statistik!N$7:'Statistik'!N$21))</f>
        <v>0</v>
      </c>
      <c r="K83" s="62">
        <f t="array" ref="K83">SUM((Statistik!$C$7:$C$21=$A81)*(Statistik!O$7:'Statistik'!O$21))</f>
        <v>0</v>
      </c>
      <c r="L83" s="62">
        <f t="array" ref="L83">SUM((Statistik!$C$7:$C$21=$A81)*(Statistik!P$7:'Statistik'!P$21))</f>
        <v>0</v>
      </c>
      <c r="M83" s="63">
        <f t="array" ref="M83">SUM((Statistik!$C$7:$C$21=$A81)*(Statistik!Q$7:'Statistik'!Q$21))</f>
        <v>0</v>
      </c>
      <c r="N83" s="61">
        <f t="array" ref="N83">SUM((Statistik!$C$7:$C$21=$A81)*(Statistik!R$7:'Statistik'!R$21))</f>
        <v>0</v>
      </c>
      <c r="O83" s="62">
        <f t="array" ref="O83">SUM((Statistik!$C$7:$C$21=$A81)*(Statistik!S$7:'Statistik'!S$21))</f>
        <v>0</v>
      </c>
      <c r="P83" s="62">
        <f t="array" ref="P83">SUM((Statistik!$C$7:$C$21=$A81)*(Statistik!T$7:'Statistik'!T$21))</f>
        <v>0</v>
      </c>
      <c r="Q83" s="62">
        <f t="array" ref="Q83">SUM((Statistik!$C$7:$C$21=$A81)*(Statistik!U$7:'Statistik'!U$21))</f>
        <v>0</v>
      </c>
      <c r="R83" s="63">
        <f t="array" ref="R83">SUM((Statistik!$C$7:$C$21=$A81)*(Statistik!V$7:'Statistik'!V$21))</f>
        <v>0</v>
      </c>
      <c r="S83" s="61">
        <f t="array" ref="S83">SUM((Statistik!$C$7:$C$21=$A81)*(Statistik!W$7:'Statistik'!W$21))</f>
        <v>0</v>
      </c>
      <c r="T83" s="62">
        <f t="array" ref="T83">SUM((Statistik!$C$7:$C$21=$A81)*(Statistik!X$7:'Statistik'!X$21))</f>
        <v>0</v>
      </c>
      <c r="U83" s="62">
        <f t="array" ref="U83">SUM((Statistik!$C$7:$C$21=$A81)*(Statistik!Y$7:'Statistik'!Y$21))</f>
        <v>0</v>
      </c>
      <c r="V83" s="62">
        <f t="array" ref="V83">SUM((Statistik!$C$7:$C$21=$A81)*(Statistik!Z$7:'Statistik'!Z$21))</f>
        <v>0</v>
      </c>
      <c r="W83" s="63">
        <f t="array" ref="W83">SUM((Statistik!$C$7:$C$21=$A81)*(Statistik!AA$7:'Statistik'!AA$21))</f>
        <v>0</v>
      </c>
      <c r="X83" s="61">
        <f t="array" ref="X83">SUM((Statistik!$C$7:$C$21=$A81)*(Statistik!AB$7:'Statistik'!AB$21))</f>
        <v>0</v>
      </c>
      <c r="Y83" s="62">
        <f t="array" ref="Y83">SUM((Statistik!$C$7:$C$21=$A81)*(Statistik!AC$7:'Statistik'!AC$21))</f>
        <v>0</v>
      </c>
      <c r="Z83" s="62">
        <f t="array" ref="Z83">SUM((Statistik!$C$7:$C$21=$A81)*(Statistik!AD$7:'Statistik'!AD$21))</f>
        <v>0</v>
      </c>
      <c r="AA83" s="62">
        <f t="array" ref="AA83">SUM((Statistik!$C$7:$C$21=$A81)*(Statistik!AE$7:'Statistik'!AE$21))</f>
        <v>0</v>
      </c>
      <c r="AB83" s="63">
        <f t="array" ref="AB83">SUM((Statistik!$C$7:$C$21=$A81)*(Statistik!AF$7:'Statistik'!AF$21))</f>
        <v>0</v>
      </c>
      <c r="AC83" s="61">
        <f t="array" ref="AC83">SUM((Statistik!$C$7:$C$21=$A81)*(Statistik!AG$7:'Statistik'!AG$21))</f>
        <v>0</v>
      </c>
      <c r="AD83" s="62">
        <f t="array" ref="AD83">SUM((Statistik!$C$7:$C$21=$A81)*(Statistik!AH$7:'Statistik'!AH$21))</f>
        <v>0</v>
      </c>
      <c r="AE83" s="62">
        <f t="array" ref="AE83">SUM((Statistik!$C$7:$C$21=$A81)*(Statistik!AI$7:'Statistik'!AI$21))</f>
        <v>0</v>
      </c>
      <c r="AF83" s="62">
        <f t="array" ref="AF83">SUM((Statistik!$C$7:$C$21=$A81)*(Statistik!AJ$7:'Statistik'!AJ$21))</f>
        <v>0</v>
      </c>
      <c r="AG83" s="63">
        <f t="array" ref="AG83">SUM((Statistik!$C$7:$C$21=$A81)*(Statistik!AK$7:'Statistik'!AK$21))</f>
        <v>0</v>
      </c>
      <c r="AH83" s="61">
        <f t="array" ref="AH83">SUM((Statistik!$C$7:$C$21=$A81)*(Statistik!AL$7:'Statistik'!AL$21))</f>
        <v>0</v>
      </c>
      <c r="AI83" s="62">
        <f t="array" ref="AI83">SUM((Statistik!$C$7:$C$21=$A81)*(Statistik!AM$7:'Statistik'!AM$21))</f>
        <v>0</v>
      </c>
      <c r="AJ83" s="62">
        <f t="array" ref="AJ83">SUM((Statistik!$C$7:$C$21=$A81)*(Statistik!AN$7:'Statistik'!AN$21))</f>
        <v>0</v>
      </c>
      <c r="AK83" s="62">
        <f t="array" ref="AK83">SUM((Statistik!$C$7:$C$21=$A81)*(Statistik!AO$7:'Statistik'!AO$21))</f>
        <v>0</v>
      </c>
      <c r="AL83" s="63">
        <f t="array" ref="AL83">SUM((Statistik!$C$7:$C$21=$A81)*(Statistik!AP$7:'Statistik'!AP$21))</f>
        <v>0</v>
      </c>
    </row>
    <row r="84" spans="1:38" ht="15" thickBot="1" x14ac:dyDescent="0.4"/>
    <row r="85" spans="1:38" ht="15" thickBot="1" x14ac:dyDescent="0.4">
      <c r="A85" s="100">
        <v>13</v>
      </c>
      <c r="B85" s="101"/>
      <c r="C85" s="102"/>
      <c r="D85" s="76" t="s">
        <v>26</v>
      </c>
      <c r="E85" s="77"/>
      <c r="F85" s="77"/>
      <c r="G85" s="77"/>
      <c r="H85" s="78"/>
      <c r="I85" s="76" t="s">
        <v>45</v>
      </c>
      <c r="J85" s="77"/>
      <c r="K85" s="77"/>
      <c r="L85" s="77"/>
      <c r="M85" s="78"/>
      <c r="N85" s="76" t="s">
        <v>25</v>
      </c>
      <c r="O85" s="77"/>
      <c r="P85" s="77"/>
      <c r="Q85" s="77"/>
      <c r="R85" s="78"/>
      <c r="S85" s="76" t="s">
        <v>24</v>
      </c>
      <c r="T85" s="77"/>
      <c r="U85" s="77"/>
      <c r="V85" s="77"/>
      <c r="W85" s="78"/>
      <c r="X85" s="76" t="s">
        <v>11</v>
      </c>
      <c r="Y85" s="77"/>
      <c r="Z85" s="77"/>
      <c r="AA85" s="77"/>
      <c r="AB85" s="77"/>
      <c r="AC85" s="76" t="s">
        <v>35</v>
      </c>
      <c r="AD85" s="77"/>
      <c r="AE85" s="77"/>
      <c r="AF85" s="77"/>
      <c r="AG85" s="77"/>
      <c r="AH85" s="76" t="s">
        <v>18</v>
      </c>
      <c r="AI85" s="77"/>
      <c r="AJ85" s="77"/>
      <c r="AK85" s="77"/>
      <c r="AL85" s="78"/>
    </row>
    <row r="86" spans="1:38" ht="15" thickBot="1" x14ac:dyDescent="0.4">
      <c r="A86" s="103"/>
      <c r="B86" s="104"/>
      <c r="C86" s="105"/>
      <c r="D86" s="3" t="s">
        <v>12</v>
      </c>
      <c r="E86" s="2" t="s">
        <v>13</v>
      </c>
      <c r="F86" s="2" t="s">
        <v>14</v>
      </c>
      <c r="G86" s="2" t="s">
        <v>15</v>
      </c>
      <c r="H86" s="1" t="s">
        <v>16</v>
      </c>
      <c r="I86" s="3" t="s">
        <v>12</v>
      </c>
      <c r="J86" s="2" t="s">
        <v>13</v>
      </c>
      <c r="K86" s="2" t="s">
        <v>14</v>
      </c>
      <c r="L86" s="2" t="s">
        <v>15</v>
      </c>
      <c r="M86" s="1" t="s">
        <v>16</v>
      </c>
      <c r="N86" s="3" t="s">
        <v>12</v>
      </c>
      <c r="O86" s="2" t="s">
        <v>13</v>
      </c>
      <c r="P86" s="2" t="s">
        <v>14</v>
      </c>
      <c r="Q86" s="2" t="s">
        <v>15</v>
      </c>
      <c r="R86" s="1" t="s">
        <v>16</v>
      </c>
      <c r="S86" s="3" t="s">
        <v>12</v>
      </c>
      <c r="T86" s="2" t="s">
        <v>13</v>
      </c>
      <c r="U86" s="2" t="s">
        <v>14</v>
      </c>
      <c r="V86" s="2" t="s">
        <v>15</v>
      </c>
      <c r="W86" s="1" t="s">
        <v>16</v>
      </c>
      <c r="X86" s="3" t="s">
        <v>12</v>
      </c>
      <c r="Y86" s="2" t="s">
        <v>13</v>
      </c>
      <c r="Z86" s="2" t="s">
        <v>14</v>
      </c>
      <c r="AA86" s="2" t="s">
        <v>15</v>
      </c>
      <c r="AB86" s="1" t="s">
        <v>16</v>
      </c>
      <c r="AC86" s="3" t="s">
        <v>12</v>
      </c>
      <c r="AD86" s="2" t="s">
        <v>13</v>
      </c>
      <c r="AE86" s="2" t="s">
        <v>14</v>
      </c>
      <c r="AF86" s="2" t="s">
        <v>15</v>
      </c>
      <c r="AG86" s="1" t="s">
        <v>16</v>
      </c>
      <c r="AH86" s="3" t="s">
        <v>12</v>
      </c>
      <c r="AI86" s="2" t="s">
        <v>13</v>
      </c>
      <c r="AJ86" s="2" t="s">
        <v>14</v>
      </c>
      <c r="AK86" s="2" t="s">
        <v>15</v>
      </c>
      <c r="AL86" s="37" t="s">
        <v>17</v>
      </c>
    </row>
    <row r="87" spans="1:38" ht="15" thickBot="1" x14ac:dyDescent="0.4">
      <c r="A87" s="106" t="s">
        <v>47</v>
      </c>
      <c r="B87" s="107"/>
      <c r="C87" s="108"/>
      <c r="D87" s="61">
        <f t="array" ref="D87">SUM((Statistik!$C$7:$C$21=$A85)*(Statistik!H$7:'Statistik'!H$21))</f>
        <v>0</v>
      </c>
      <c r="E87" s="62">
        <f t="array" ref="E87">SUM((Statistik!$C$7:$C$21=$A85)*(Statistik!I$7:'Statistik'!I$21))</f>
        <v>0</v>
      </c>
      <c r="F87" s="62">
        <f t="array" ref="F87">SUM((Statistik!$C$7:$C$21=$A85)*(Statistik!J$7:'Statistik'!J$21))</f>
        <v>0</v>
      </c>
      <c r="G87" s="62">
        <f t="array" ref="G87">SUM((Statistik!$C$7:$C$21=$A85)*(Statistik!K$7:'Statistik'!K$21))</f>
        <v>0</v>
      </c>
      <c r="H87" s="63">
        <f t="array" ref="H87">SUM((Statistik!$C$7:$C$21=$A85)*(Statistik!L$7:'Statistik'!L$21))</f>
        <v>0</v>
      </c>
      <c r="I87" s="61">
        <f t="array" ref="I87">SUM((Statistik!$C$7:$C$21=$A85)*(Statistik!M$7:'Statistik'!M$21))</f>
        <v>0</v>
      </c>
      <c r="J87" s="62">
        <f t="array" ref="J87">SUM((Statistik!$C$7:$C$21=$A85)*(Statistik!N$7:'Statistik'!N$21))</f>
        <v>0</v>
      </c>
      <c r="K87" s="62">
        <f t="array" ref="K87">SUM((Statistik!$C$7:$C$21=$A85)*(Statistik!O$7:'Statistik'!O$21))</f>
        <v>0</v>
      </c>
      <c r="L87" s="62">
        <f t="array" ref="L87">SUM((Statistik!$C$7:$C$21=$A85)*(Statistik!P$7:'Statistik'!P$21))</f>
        <v>0</v>
      </c>
      <c r="M87" s="63">
        <f t="array" ref="M87">SUM((Statistik!$C$7:$C$21=$A85)*(Statistik!Q$7:'Statistik'!Q$21))</f>
        <v>0</v>
      </c>
      <c r="N87" s="61">
        <f t="array" ref="N87">SUM((Statistik!$C$7:$C$21=$A85)*(Statistik!R$7:'Statistik'!R$21))</f>
        <v>0</v>
      </c>
      <c r="O87" s="62">
        <f t="array" ref="O87">SUM((Statistik!$C$7:$C$21=$A85)*(Statistik!S$7:'Statistik'!S$21))</f>
        <v>0</v>
      </c>
      <c r="P87" s="62">
        <f t="array" ref="P87">SUM((Statistik!$C$7:$C$21=$A85)*(Statistik!T$7:'Statistik'!T$21))</f>
        <v>0</v>
      </c>
      <c r="Q87" s="62">
        <f t="array" ref="Q87">SUM((Statistik!$C$7:$C$21=$A85)*(Statistik!U$7:'Statistik'!U$21))</f>
        <v>0</v>
      </c>
      <c r="R87" s="63">
        <f t="array" ref="R87">SUM((Statistik!$C$7:$C$21=$A85)*(Statistik!V$7:'Statistik'!V$21))</f>
        <v>0</v>
      </c>
      <c r="S87" s="61">
        <f t="array" ref="S87">SUM((Statistik!$C$7:$C$21=$A85)*(Statistik!W$7:'Statistik'!W$21))</f>
        <v>0</v>
      </c>
      <c r="T87" s="62">
        <f t="array" ref="T87">SUM((Statistik!$C$7:$C$21=$A85)*(Statistik!X$7:'Statistik'!X$21))</f>
        <v>0</v>
      </c>
      <c r="U87" s="62">
        <f t="array" ref="U87">SUM((Statistik!$C$7:$C$21=$A85)*(Statistik!Y$7:'Statistik'!Y$21))</f>
        <v>0</v>
      </c>
      <c r="V87" s="62">
        <f t="array" ref="V87">SUM((Statistik!$C$7:$C$21=$A85)*(Statistik!Z$7:'Statistik'!Z$21))</f>
        <v>0</v>
      </c>
      <c r="W87" s="63">
        <f t="array" ref="W87">SUM((Statistik!$C$7:$C$21=$A85)*(Statistik!AA$7:'Statistik'!AA$21))</f>
        <v>0</v>
      </c>
      <c r="X87" s="61">
        <f t="array" ref="X87">SUM((Statistik!$C$7:$C$21=$A85)*(Statistik!AB$7:'Statistik'!AB$21))</f>
        <v>0</v>
      </c>
      <c r="Y87" s="62">
        <f t="array" ref="Y87">SUM((Statistik!$C$7:$C$21=$A85)*(Statistik!AC$7:'Statistik'!AC$21))</f>
        <v>0</v>
      </c>
      <c r="Z87" s="62">
        <f t="array" ref="Z87">SUM((Statistik!$C$7:$C$21=$A85)*(Statistik!AD$7:'Statistik'!AD$21))</f>
        <v>0</v>
      </c>
      <c r="AA87" s="62">
        <f t="array" ref="AA87">SUM((Statistik!$C$7:$C$21=$A85)*(Statistik!AE$7:'Statistik'!AE$21))</f>
        <v>0</v>
      </c>
      <c r="AB87" s="63">
        <f t="array" ref="AB87">SUM((Statistik!$C$7:$C$21=$A85)*(Statistik!AF$7:'Statistik'!AF$21))</f>
        <v>0</v>
      </c>
      <c r="AC87" s="61">
        <f t="array" ref="AC87">SUM((Statistik!$C$7:$C$21=$A85)*(Statistik!AG$7:'Statistik'!AG$21))</f>
        <v>0</v>
      </c>
      <c r="AD87" s="62">
        <f t="array" ref="AD87">SUM((Statistik!$C$7:$C$21=$A85)*(Statistik!AH$7:'Statistik'!AH$21))</f>
        <v>0</v>
      </c>
      <c r="AE87" s="62">
        <f t="array" ref="AE87">SUM((Statistik!$C$7:$C$21=$A85)*(Statistik!AI$7:'Statistik'!AI$21))</f>
        <v>0</v>
      </c>
      <c r="AF87" s="62">
        <f t="array" ref="AF87">SUM((Statistik!$C$7:$C$21=$A85)*(Statistik!AJ$7:'Statistik'!AJ$21))</f>
        <v>0</v>
      </c>
      <c r="AG87" s="63">
        <f t="array" ref="AG87">SUM((Statistik!$C$7:$C$21=$A85)*(Statistik!AK$7:'Statistik'!AK$21))</f>
        <v>0</v>
      </c>
      <c r="AH87" s="61">
        <f t="array" ref="AH87">SUM((Statistik!$C$7:$C$21=$A85)*(Statistik!AL$7:'Statistik'!AL$21))</f>
        <v>0</v>
      </c>
      <c r="AI87" s="62">
        <f t="array" ref="AI87">SUM((Statistik!$C$7:$C$21=$A85)*(Statistik!AM$7:'Statistik'!AM$21))</f>
        <v>0</v>
      </c>
      <c r="AJ87" s="62">
        <f t="array" ref="AJ87">SUM((Statistik!$C$7:$C$21=$A85)*(Statistik!AN$7:'Statistik'!AN$21))</f>
        <v>0</v>
      </c>
      <c r="AK87" s="62">
        <f t="array" ref="AK87">SUM((Statistik!$C$7:$C$21=$A85)*(Statistik!AO$7:'Statistik'!AO$21))</f>
        <v>0</v>
      </c>
      <c r="AL87" s="63">
        <f t="array" ref="AL87">SUM((Statistik!$C$7:$C$21=$A85)*(Statistik!AP$7:'Statistik'!AP$21))</f>
        <v>0</v>
      </c>
    </row>
    <row r="88" spans="1:38" ht="15" thickBot="1" x14ac:dyDescent="0.4"/>
    <row r="89" spans="1:38" ht="15" thickBot="1" x14ac:dyDescent="0.4">
      <c r="A89" s="100">
        <v>14</v>
      </c>
      <c r="B89" s="101"/>
      <c r="C89" s="102"/>
      <c r="D89" s="76" t="s">
        <v>26</v>
      </c>
      <c r="E89" s="77"/>
      <c r="F89" s="77"/>
      <c r="G89" s="77"/>
      <c r="H89" s="78"/>
      <c r="I89" s="76" t="s">
        <v>45</v>
      </c>
      <c r="J89" s="77"/>
      <c r="K89" s="77"/>
      <c r="L89" s="77"/>
      <c r="M89" s="78"/>
      <c r="N89" s="76" t="s">
        <v>25</v>
      </c>
      <c r="O89" s="77"/>
      <c r="P89" s="77"/>
      <c r="Q89" s="77"/>
      <c r="R89" s="78"/>
      <c r="S89" s="76" t="s">
        <v>24</v>
      </c>
      <c r="T89" s="77"/>
      <c r="U89" s="77"/>
      <c r="V89" s="77"/>
      <c r="W89" s="78"/>
      <c r="X89" s="76" t="s">
        <v>11</v>
      </c>
      <c r="Y89" s="77"/>
      <c r="Z89" s="77"/>
      <c r="AA89" s="77"/>
      <c r="AB89" s="77"/>
      <c r="AC89" s="76" t="s">
        <v>35</v>
      </c>
      <c r="AD89" s="77"/>
      <c r="AE89" s="77"/>
      <c r="AF89" s="77"/>
      <c r="AG89" s="77"/>
      <c r="AH89" s="76" t="s">
        <v>18</v>
      </c>
      <c r="AI89" s="77"/>
      <c r="AJ89" s="77"/>
      <c r="AK89" s="77"/>
      <c r="AL89" s="78"/>
    </row>
    <row r="90" spans="1:38" ht="15" thickBot="1" x14ac:dyDescent="0.4">
      <c r="A90" s="103"/>
      <c r="B90" s="104"/>
      <c r="C90" s="105"/>
      <c r="D90" s="3" t="s">
        <v>12</v>
      </c>
      <c r="E90" s="2" t="s">
        <v>13</v>
      </c>
      <c r="F90" s="2" t="s">
        <v>14</v>
      </c>
      <c r="G90" s="2" t="s">
        <v>15</v>
      </c>
      <c r="H90" s="1" t="s">
        <v>16</v>
      </c>
      <c r="I90" s="3" t="s">
        <v>12</v>
      </c>
      <c r="J90" s="2" t="s">
        <v>13</v>
      </c>
      <c r="K90" s="2" t="s">
        <v>14</v>
      </c>
      <c r="L90" s="2" t="s">
        <v>15</v>
      </c>
      <c r="M90" s="1" t="s">
        <v>16</v>
      </c>
      <c r="N90" s="3" t="s">
        <v>12</v>
      </c>
      <c r="O90" s="2" t="s">
        <v>13</v>
      </c>
      <c r="P90" s="2" t="s">
        <v>14</v>
      </c>
      <c r="Q90" s="2" t="s">
        <v>15</v>
      </c>
      <c r="R90" s="1" t="s">
        <v>16</v>
      </c>
      <c r="S90" s="3" t="s">
        <v>12</v>
      </c>
      <c r="T90" s="2" t="s">
        <v>13</v>
      </c>
      <c r="U90" s="2" t="s">
        <v>14</v>
      </c>
      <c r="V90" s="2" t="s">
        <v>15</v>
      </c>
      <c r="W90" s="1" t="s">
        <v>16</v>
      </c>
      <c r="X90" s="3" t="s">
        <v>12</v>
      </c>
      <c r="Y90" s="2" t="s">
        <v>13</v>
      </c>
      <c r="Z90" s="2" t="s">
        <v>14</v>
      </c>
      <c r="AA90" s="2" t="s">
        <v>15</v>
      </c>
      <c r="AB90" s="1" t="s">
        <v>16</v>
      </c>
      <c r="AC90" s="3" t="s">
        <v>12</v>
      </c>
      <c r="AD90" s="2" t="s">
        <v>13</v>
      </c>
      <c r="AE90" s="2" t="s">
        <v>14</v>
      </c>
      <c r="AF90" s="2" t="s">
        <v>15</v>
      </c>
      <c r="AG90" s="1" t="s">
        <v>16</v>
      </c>
      <c r="AH90" s="3" t="s">
        <v>12</v>
      </c>
      <c r="AI90" s="2" t="s">
        <v>13</v>
      </c>
      <c r="AJ90" s="2" t="s">
        <v>14</v>
      </c>
      <c r="AK90" s="2" t="s">
        <v>15</v>
      </c>
      <c r="AL90" s="37" t="s">
        <v>17</v>
      </c>
    </row>
    <row r="91" spans="1:38" ht="15" thickBot="1" x14ac:dyDescent="0.4">
      <c r="A91" s="106" t="s">
        <v>47</v>
      </c>
      <c r="B91" s="107"/>
      <c r="C91" s="108"/>
      <c r="D91" s="61">
        <f t="array" ref="D91">SUM((Statistik!$C$7:$C$21=$A89)*(Statistik!H$7:'Statistik'!H$21))</f>
        <v>0</v>
      </c>
      <c r="E91" s="62">
        <f t="array" ref="E91">SUM((Statistik!$C$7:$C$21=$A89)*(Statistik!I$7:'Statistik'!I$21))</f>
        <v>0</v>
      </c>
      <c r="F91" s="62">
        <f t="array" ref="F91">SUM((Statistik!$C$7:$C$21=$A89)*(Statistik!J$7:'Statistik'!J$21))</f>
        <v>0</v>
      </c>
      <c r="G91" s="62">
        <f t="array" ref="G91">SUM((Statistik!$C$7:$C$21=$A89)*(Statistik!K$7:'Statistik'!K$21))</f>
        <v>0</v>
      </c>
      <c r="H91" s="63">
        <f t="array" ref="H91">SUM((Statistik!$C$7:$C$21=$A89)*(Statistik!L$7:'Statistik'!L$21))</f>
        <v>0</v>
      </c>
      <c r="I91" s="61">
        <f t="array" ref="I91">SUM((Statistik!$C$7:$C$21=$A89)*(Statistik!M$7:'Statistik'!M$21))</f>
        <v>0</v>
      </c>
      <c r="J91" s="62">
        <f t="array" ref="J91">SUM((Statistik!$C$7:$C$21=$A89)*(Statistik!N$7:'Statistik'!N$21))</f>
        <v>0</v>
      </c>
      <c r="K91" s="62">
        <f t="array" ref="K91">SUM((Statistik!$C$7:$C$21=$A89)*(Statistik!O$7:'Statistik'!O$21))</f>
        <v>0</v>
      </c>
      <c r="L91" s="62">
        <f t="array" ref="L91">SUM((Statistik!$C$7:$C$21=$A89)*(Statistik!P$7:'Statistik'!P$21))</f>
        <v>0</v>
      </c>
      <c r="M91" s="63">
        <f t="array" ref="M91">SUM((Statistik!$C$7:$C$21=$A89)*(Statistik!Q$7:'Statistik'!Q$21))</f>
        <v>0</v>
      </c>
      <c r="N91" s="61">
        <f t="array" ref="N91">SUM((Statistik!$C$7:$C$21=$A89)*(Statistik!R$7:'Statistik'!R$21))</f>
        <v>0</v>
      </c>
      <c r="O91" s="62">
        <f t="array" ref="O91">SUM((Statistik!$C$7:$C$21=$A89)*(Statistik!S$7:'Statistik'!S$21))</f>
        <v>0</v>
      </c>
      <c r="P91" s="62">
        <f t="array" ref="P91">SUM((Statistik!$C$7:$C$21=$A89)*(Statistik!T$7:'Statistik'!T$21))</f>
        <v>0</v>
      </c>
      <c r="Q91" s="62">
        <f t="array" ref="Q91">SUM((Statistik!$C$7:$C$21=$A89)*(Statistik!U$7:'Statistik'!U$21))</f>
        <v>0</v>
      </c>
      <c r="R91" s="63">
        <f t="array" ref="R91">SUM((Statistik!$C$7:$C$21=$A89)*(Statistik!V$7:'Statistik'!V$21))</f>
        <v>0</v>
      </c>
      <c r="S91" s="61">
        <f t="array" ref="S91">SUM((Statistik!$C$7:$C$21=$A89)*(Statistik!W$7:'Statistik'!W$21))</f>
        <v>0</v>
      </c>
      <c r="T91" s="62">
        <f t="array" ref="T91">SUM((Statistik!$C$7:$C$21=$A89)*(Statistik!X$7:'Statistik'!X$21))</f>
        <v>0</v>
      </c>
      <c r="U91" s="62">
        <f t="array" ref="U91">SUM((Statistik!$C$7:$C$21=$A89)*(Statistik!Y$7:'Statistik'!Y$21))</f>
        <v>0</v>
      </c>
      <c r="V91" s="62">
        <f t="array" ref="V91">SUM((Statistik!$C$7:$C$21=$A89)*(Statistik!Z$7:'Statistik'!Z$21))</f>
        <v>0</v>
      </c>
      <c r="W91" s="63">
        <f t="array" ref="W91">SUM((Statistik!$C$7:$C$21=$A89)*(Statistik!AA$7:'Statistik'!AA$21))</f>
        <v>0</v>
      </c>
      <c r="X91" s="61">
        <f t="array" ref="X91">SUM((Statistik!$C$7:$C$21=$A89)*(Statistik!AB$7:'Statistik'!AB$21))</f>
        <v>0</v>
      </c>
      <c r="Y91" s="62">
        <f t="array" ref="Y91">SUM((Statistik!$C$7:$C$21=$A89)*(Statistik!AC$7:'Statistik'!AC$21))</f>
        <v>0</v>
      </c>
      <c r="Z91" s="62">
        <f t="array" ref="Z91">SUM((Statistik!$C$7:$C$21=$A89)*(Statistik!AD$7:'Statistik'!AD$21))</f>
        <v>0</v>
      </c>
      <c r="AA91" s="62">
        <f t="array" ref="AA91">SUM((Statistik!$C$7:$C$21=$A89)*(Statistik!AE$7:'Statistik'!AE$21))</f>
        <v>0</v>
      </c>
      <c r="AB91" s="63">
        <f t="array" ref="AB91">SUM((Statistik!$C$7:$C$21=$A89)*(Statistik!AF$7:'Statistik'!AF$21))</f>
        <v>0</v>
      </c>
      <c r="AC91" s="61">
        <f t="array" ref="AC91">SUM((Statistik!$C$7:$C$21=$A89)*(Statistik!AG$7:'Statistik'!AG$21))</f>
        <v>0</v>
      </c>
      <c r="AD91" s="62">
        <f t="array" ref="AD91">SUM((Statistik!$C$7:$C$21=$A89)*(Statistik!AH$7:'Statistik'!AH$21))</f>
        <v>0</v>
      </c>
      <c r="AE91" s="62">
        <f t="array" ref="AE91">SUM((Statistik!$C$7:$C$21=$A89)*(Statistik!AI$7:'Statistik'!AI$21))</f>
        <v>0</v>
      </c>
      <c r="AF91" s="62">
        <f t="array" ref="AF91">SUM((Statistik!$C$7:$C$21=$A89)*(Statistik!AJ$7:'Statistik'!AJ$21))</f>
        <v>0</v>
      </c>
      <c r="AG91" s="63">
        <f t="array" ref="AG91">SUM((Statistik!$C$7:$C$21=$A89)*(Statistik!AK$7:'Statistik'!AK$21))</f>
        <v>0</v>
      </c>
      <c r="AH91" s="61">
        <f t="array" ref="AH91">SUM((Statistik!$C$7:$C$21=$A89)*(Statistik!AL$7:'Statistik'!AL$21))</f>
        <v>0</v>
      </c>
      <c r="AI91" s="62">
        <f t="array" ref="AI91">SUM((Statistik!$C$7:$C$21=$A89)*(Statistik!AM$7:'Statistik'!AM$21))</f>
        <v>0</v>
      </c>
      <c r="AJ91" s="62">
        <f t="array" ref="AJ91">SUM((Statistik!$C$7:$C$21=$A89)*(Statistik!AN$7:'Statistik'!AN$21))</f>
        <v>0</v>
      </c>
      <c r="AK91" s="62">
        <f t="array" ref="AK91">SUM((Statistik!$C$7:$C$21=$A89)*(Statistik!AO$7:'Statistik'!AO$21))</f>
        <v>0</v>
      </c>
      <c r="AL91" s="63">
        <f t="array" ref="AL91">SUM((Statistik!$C$7:$C$21=$A89)*(Statistik!AP$7:'Statistik'!AP$21))</f>
        <v>0</v>
      </c>
    </row>
    <row r="92" spans="1:38" ht="15" thickBot="1" x14ac:dyDescent="0.4"/>
    <row r="93" spans="1:38" ht="15" thickBot="1" x14ac:dyDescent="0.4">
      <c r="A93" s="100">
        <v>15</v>
      </c>
      <c r="B93" s="101"/>
      <c r="C93" s="102"/>
      <c r="D93" s="76" t="s">
        <v>26</v>
      </c>
      <c r="E93" s="77"/>
      <c r="F93" s="77"/>
      <c r="G93" s="77"/>
      <c r="H93" s="78"/>
      <c r="I93" s="76" t="s">
        <v>45</v>
      </c>
      <c r="J93" s="77"/>
      <c r="K93" s="77"/>
      <c r="L93" s="77"/>
      <c r="M93" s="78"/>
      <c r="N93" s="76" t="s">
        <v>25</v>
      </c>
      <c r="O93" s="77"/>
      <c r="P93" s="77"/>
      <c r="Q93" s="77"/>
      <c r="R93" s="78"/>
      <c r="S93" s="76" t="s">
        <v>24</v>
      </c>
      <c r="T93" s="77"/>
      <c r="U93" s="77"/>
      <c r="V93" s="77"/>
      <c r="W93" s="78"/>
      <c r="X93" s="76" t="s">
        <v>11</v>
      </c>
      <c r="Y93" s="77"/>
      <c r="Z93" s="77"/>
      <c r="AA93" s="77"/>
      <c r="AB93" s="77"/>
      <c r="AC93" s="76" t="s">
        <v>35</v>
      </c>
      <c r="AD93" s="77"/>
      <c r="AE93" s="77"/>
      <c r="AF93" s="77"/>
      <c r="AG93" s="77"/>
      <c r="AH93" s="76" t="s">
        <v>18</v>
      </c>
      <c r="AI93" s="77"/>
      <c r="AJ93" s="77"/>
      <c r="AK93" s="77"/>
      <c r="AL93" s="78"/>
    </row>
    <row r="94" spans="1:38" ht="15" thickBot="1" x14ac:dyDescent="0.4">
      <c r="A94" s="103"/>
      <c r="B94" s="104"/>
      <c r="C94" s="105"/>
      <c r="D94" s="3" t="s">
        <v>12</v>
      </c>
      <c r="E94" s="2" t="s">
        <v>13</v>
      </c>
      <c r="F94" s="2" t="s">
        <v>14</v>
      </c>
      <c r="G94" s="2" t="s">
        <v>15</v>
      </c>
      <c r="H94" s="1" t="s">
        <v>16</v>
      </c>
      <c r="I94" s="3" t="s">
        <v>12</v>
      </c>
      <c r="J94" s="2" t="s">
        <v>13</v>
      </c>
      <c r="K94" s="2" t="s">
        <v>14</v>
      </c>
      <c r="L94" s="2" t="s">
        <v>15</v>
      </c>
      <c r="M94" s="1" t="s">
        <v>16</v>
      </c>
      <c r="N94" s="3" t="s">
        <v>12</v>
      </c>
      <c r="O94" s="2" t="s">
        <v>13</v>
      </c>
      <c r="P94" s="2" t="s">
        <v>14</v>
      </c>
      <c r="Q94" s="2" t="s">
        <v>15</v>
      </c>
      <c r="R94" s="1" t="s">
        <v>16</v>
      </c>
      <c r="S94" s="3" t="s">
        <v>12</v>
      </c>
      <c r="T94" s="2" t="s">
        <v>13</v>
      </c>
      <c r="U94" s="2" t="s">
        <v>14</v>
      </c>
      <c r="V94" s="2" t="s">
        <v>15</v>
      </c>
      <c r="W94" s="1" t="s">
        <v>16</v>
      </c>
      <c r="X94" s="3" t="s">
        <v>12</v>
      </c>
      <c r="Y94" s="2" t="s">
        <v>13</v>
      </c>
      <c r="Z94" s="2" t="s">
        <v>14</v>
      </c>
      <c r="AA94" s="2" t="s">
        <v>15</v>
      </c>
      <c r="AB94" s="1" t="s">
        <v>16</v>
      </c>
      <c r="AC94" s="3" t="s">
        <v>12</v>
      </c>
      <c r="AD94" s="2" t="s">
        <v>13</v>
      </c>
      <c r="AE94" s="2" t="s">
        <v>14</v>
      </c>
      <c r="AF94" s="2" t="s">
        <v>15</v>
      </c>
      <c r="AG94" s="1" t="s">
        <v>16</v>
      </c>
      <c r="AH94" s="3" t="s">
        <v>12</v>
      </c>
      <c r="AI94" s="2" t="s">
        <v>13</v>
      </c>
      <c r="AJ94" s="2" t="s">
        <v>14</v>
      </c>
      <c r="AK94" s="2" t="s">
        <v>15</v>
      </c>
      <c r="AL94" s="37" t="s">
        <v>17</v>
      </c>
    </row>
    <row r="95" spans="1:38" ht="15" thickBot="1" x14ac:dyDescent="0.4">
      <c r="A95" s="106" t="s">
        <v>47</v>
      </c>
      <c r="B95" s="107"/>
      <c r="C95" s="108"/>
      <c r="D95" s="61">
        <f t="array" ref="D95">SUM((Statistik!$C$7:$C$21=$A93)*(Statistik!H$7:'Statistik'!H$21))</f>
        <v>0</v>
      </c>
      <c r="E95" s="62">
        <f t="array" ref="E95">SUM((Statistik!$C$7:$C$21=$A93)*(Statistik!I$7:'Statistik'!I$21))</f>
        <v>0</v>
      </c>
      <c r="F95" s="62">
        <f t="array" ref="F95">SUM((Statistik!$C$7:$C$21=$A93)*(Statistik!J$7:'Statistik'!J$21))</f>
        <v>0</v>
      </c>
      <c r="G95" s="62">
        <f t="array" ref="G95">SUM((Statistik!$C$7:$C$21=$A93)*(Statistik!K$7:'Statistik'!K$21))</f>
        <v>0</v>
      </c>
      <c r="H95" s="63">
        <f t="array" ref="H95">SUM((Statistik!$C$7:$C$21=$A93)*(Statistik!L$7:'Statistik'!L$21))</f>
        <v>0</v>
      </c>
      <c r="I95" s="61">
        <f t="array" ref="I95">SUM((Statistik!$C$7:$C$21=$A93)*(Statistik!M$7:'Statistik'!M$21))</f>
        <v>0</v>
      </c>
      <c r="J95" s="62">
        <f t="array" ref="J95">SUM((Statistik!$C$7:$C$21=$A93)*(Statistik!N$7:'Statistik'!N$21))</f>
        <v>0</v>
      </c>
      <c r="K95" s="62">
        <f t="array" ref="K95">SUM((Statistik!$C$7:$C$21=$A93)*(Statistik!O$7:'Statistik'!O$21))</f>
        <v>0</v>
      </c>
      <c r="L95" s="62">
        <f t="array" ref="L95">SUM((Statistik!$C$7:$C$21=$A93)*(Statistik!P$7:'Statistik'!P$21))</f>
        <v>0</v>
      </c>
      <c r="M95" s="63">
        <f t="array" ref="M95">SUM((Statistik!$C$7:$C$21=$A93)*(Statistik!Q$7:'Statistik'!Q$21))</f>
        <v>0</v>
      </c>
      <c r="N95" s="61">
        <f t="array" ref="N95">SUM((Statistik!$C$7:$C$21=$A93)*(Statistik!R$7:'Statistik'!R$21))</f>
        <v>0</v>
      </c>
      <c r="O95" s="62">
        <f t="array" ref="O95">SUM((Statistik!$C$7:$C$21=$A93)*(Statistik!S$7:'Statistik'!S$21))</f>
        <v>0</v>
      </c>
      <c r="P95" s="62">
        <f t="array" ref="P95">SUM((Statistik!$C$7:$C$21=$A93)*(Statistik!T$7:'Statistik'!T$21))</f>
        <v>0</v>
      </c>
      <c r="Q95" s="62">
        <f t="array" ref="Q95">SUM((Statistik!$C$7:$C$21=$A93)*(Statistik!U$7:'Statistik'!U$21))</f>
        <v>0</v>
      </c>
      <c r="R95" s="63">
        <f t="array" ref="R95">SUM((Statistik!$C$7:$C$21=$A93)*(Statistik!V$7:'Statistik'!V$21))</f>
        <v>0</v>
      </c>
      <c r="S95" s="61">
        <f t="array" ref="S95">SUM((Statistik!$C$7:$C$21=$A93)*(Statistik!W$7:'Statistik'!W$21))</f>
        <v>0</v>
      </c>
      <c r="T95" s="62">
        <f t="array" ref="T95">SUM((Statistik!$C$7:$C$21=$A93)*(Statistik!X$7:'Statistik'!X$21))</f>
        <v>0</v>
      </c>
      <c r="U95" s="62">
        <f t="array" ref="U95">SUM((Statistik!$C$7:$C$21=$A93)*(Statistik!Y$7:'Statistik'!Y$21))</f>
        <v>0</v>
      </c>
      <c r="V95" s="62">
        <f t="array" ref="V95">SUM((Statistik!$C$7:$C$21=$A93)*(Statistik!Z$7:'Statistik'!Z$21))</f>
        <v>0</v>
      </c>
      <c r="W95" s="63">
        <f t="array" ref="W95">SUM((Statistik!$C$7:$C$21=$A93)*(Statistik!AA$7:'Statistik'!AA$21))</f>
        <v>0</v>
      </c>
      <c r="X95" s="61">
        <f t="array" ref="X95">SUM((Statistik!$C$7:$C$21=$A93)*(Statistik!AB$7:'Statistik'!AB$21))</f>
        <v>0</v>
      </c>
      <c r="Y95" s="62">
        <f t="array" ref="Y95">SUM((Statistik!$C$7:$C$21=$A93)*(Statistik!AC$7:'Statistik'!AC$21))</f>
        <v>0</v>
      </c>
      <c r="Z95" s="62">
        <f t="array" ref="Z95">SUM((Statistik!$C$7:$C$21=$A93)*(Statistik!AD$7:'Statistik'!AD$21))</f>
        <v>0</v>
      </c>
      <c r="AA95" s="62">
        <f t="array" ref="AA95">SUM((Statistik!$C$7:$C$21=$A93)*(Statistik!AE$7:'Statistik'!AE$21))</f>
        <v>0</v>
      </c>
      <c r="AB95" s="63">
        <f t="array" ref="AB95">SUM((Statistik!$C$7:$C$21=$A93)*(Statistik!AF$7:'Statistik'!AF$21))</f>
        <v>0</v>
      </c>
      <c r="AC95" s="61">
        <f t="array" ref="AC95">SUM((Statistik!$C$7:$C$21=$A93)*(Statistik!AG$7:'Statistik'!AG$21))</f>
        <v>0</v>
      </c>
      <c r="AD95" s="62">
        <f t="array" ref="AD95">SUM((Statistik!$C$7:$C$21=$A93)*(Statistik!AH$7:'Statistik'!AH$21))</f>
        <v>0</v>
      </c>
      <c r="AE95" s="62">
        <f t="array" ref="AE95">SUM((Statistik!$C$7:$C$21=$A93)*(Statistik!AI$7:'Statistik'!AI$21))</f>
        <v>0</v>
      </c>
      <c r="AF95" s="62">
        <f t="array" ref="AF95">SUM((Statistik!$C$7:$C$21=$A93)*(Statistik!AJ$7:'Statistik'!AJ$21))</f>
        <v>0</v>
      </c>
      <c r="AG95" s="63">
        <f t="array" ref="AG95">SUM((Statistik!$C$7:$C$21=$A93)*(Statistik!AK$7:'Statistik'!AK$21))</f>
        <v>0</v>
      </c>
      <c r="AH95" s="61">
        <f t="array" ref="AH95">SUM((Statistik!$C$7:$C$21=$A93)*(Statistik!AL$7:'Statistik'!AL$21))</f>
        <v>0</v>
      </c>
      <c r="AI95" s="62">
        <f t="array" ref="AI95">SUM((Statistik!$C$7:$C$21=$A93)*(Statistik!AM$7:'Statistik'!AM$21))</f>
        <v>0</v>
      </c>
      <c r="AJ95" s="62">
        <f t="array" ref="AJ95">SUM((Statistik!$C$7:$C$21=$A93)*(Statistik!AN$7:'Statistik'!AN$21))</f>
        <v>0</v>
      </c>
      <c r="AK95" s="62">
        <f t="array" ref="AK95">SUM((Statistik!$C$7:$C$21=$A93)*(Statistik!AO$7:'Statistik'!AO$21))</f>
        <v>0</v>
      </c>
      <c r="AL95" s="63">
        <f t="array" ref="AL95">SUM((Statistik!$C$7:$C$21=$A93)*(Statistik!AP$7:'Statistik'!AP$21))</f>
        <v>0</v>
      </c>
    </row>
    <row r="96" spans="1:38" ht="15" thickBot="1" x14ac:dyDescent="0.4"/>
    <row r="97" spans="1:38" ht="15" thickBot="1" x14ac:dyDescent="0.4">
      <c r="A97" s="100">
        <v>16</v>
      </c>
      <c r="B97" s="101"/>
      <c r="C97" s="102"/>
      <c r="D97" s="76" t="s">
        <v>26</v>
      </c>
      <c r="E97" s="77"/>
      <c r="F97" s="77"/>
      <c r="G97" s="77"/>
      <c r="H97" s="78"/>
      <c r="I97" s="76" t="s">
        <v>45</v>
      </c>
      <c r="J97" s="77"/>
      <c r="K97" s="77"/>
      <c r="L97" s="77"/>
      <c r="M97" s="78"/>
      <c r="N97" s="76" t="s">
        <v>25</v>
      </c>
      <c r="O97" s="77"/>
      <c r="P97" s="77"/>
      <c r="Q97" s="77"/>
      <c r="R97" s="78"/>
      <c r="S97" s="76" t="s">
        <v>24</v>
      </c>
      <c r="T97" s="77"/>
      <c r="U97" s="77"/>
      <c r="V97" s="77"/>
      <c r="W97" s="78"/>
      <c r="X97" s="76" t="s">
        <v>11</v>
      </c>
      <c r="Y97" s="77"/>
      <c r="Z97" s="77"/>
      <c r="AA97" s="77"/>
      <c r="AB97" s="77"/>
      <c r="AC97" s="76" t="s">
        <v>35</v>
      </c>
      <c r="AD97" s="77"/>
      <c r="AE97" s="77"/>
      <c r="AF97" s="77"/>
      <c r="AG97" s="77"/>
      <c r="AH97" s="76" t="s">
        <v>18</v>
      </c>
      <c r="AI97" s="77"/>
      <c r="AJ97" s="77"/>
      <c r="AK97" s="77"/>
      <c r="AL97" s="78"/>
    </row>
    <row r="98" spans="1:38" ht="15" thickBot="1" x14ac:dyDescent="0.4">
      <c r="A98" s="103"/>
      <c r="B98" s="104"/>
      <c r="C98" s="105"/>
      <c r="D98" s="3" t="s">
        <v>12</v>
      </c>
      <c r="E98" s="2" t="s">
        <v>13</v>
      </c>
      <c r="F98" s="2" t="s">
        <v>14</v>
      </c>
      <c r="G98" s="2" t="s">
        <v>15</v>
      </c>
      <c r="H98" s="1" t="s">
        <v>16</v>
      </c>
      <c r="I98" s="3" t="s">
        <v>12</v>
      </c>
      <c r="J98" s="2" t="s">
        <v>13</v>
      </c>
      <c r="K98" s="2" t="s">
        <v>14</v>
      </c>
      <c r="L98" s="2" t="s">
        <v>15</v>
      </c>
      <c r="M98" s="1" t="s">
        <v>16</v>
      </c>
      <c r="N98" s="3" t="s">
        <v>12</v>
      </c>
      <c r="O98" s="2" t="s">
        <v>13</v>
      </c>
      <c r="P98" s="2" t="s">
        <v>14</v>
      </c>
      <c r="Q98" s="2" t="s">
        <v>15</v>
      </c>
      <c r="R98" s="1" t="s">
        <v>16</v>
      </c>
      <c r="S98" s="3" t="s">
        <v>12</v>
      </c>
      <c r="T98" s="2" t="s">
        <v>13</v>
      </c>
      <c r="U98" s="2" t="s">
        <v>14</v>
      </c>
      <c r="V98" s="2" t="s">
        <v>15</v>
      </c>
      <c r="W98" s="1" t="s">
        <v>16</v>
      </c>
      <c r="X98" s="3" t="s">
        <v>12</v>
      </c>
      <c r="Y98" s="2" t="s">
        <v>13</v>
      </c>
      <c r="Z98" s="2" t="s">
        <v>14</v>
      </c>
      <c r="AA98" s="2" t="s">
        <v>15</v>
      </c>
      <c r="AB98" s="1" t="s">
        <v>16</v>
      </c>
      <c r="AC98" s="3" t="s">
        <v>12</v>
      </c>
      <c r="AD98" s="2" t="s">
        <v>13</v>
      </c>
      <c r="AE98" s="2" t="s">
        <v>14</v>
      </c>
      <c r="AF98" s="2" t="s">
        <v>15</v>
      </c>
      <c r="AG98" s="1" t="s">
        <v>16</v>
      </c>
      <c r="AH98" s="3" t="s">
        <v>12</v>
      </c>
      <c r="AI98" s="2" t="s">
        <v>13</v>
      </c>
      <c r="AJ98" s="2" t="s">
        <v>14</v>
      </c>
      <c r="AK98" s="2" t="s">
        <v>15</v>
      </c>
      <c r="AL98" s="37" t="s">
        <v>17</v>
      </c>
    </row>
    <row r="99" spans="1:38" ht="15" thickBot="1" x14ac:dyDescent="0.4">
      <c r="A99" s="106" t="s">
        <v>47</v>
      </c>
      <c r="B99" s="107"/>
      <c r="C99" s="108"/>
      <c r="D99" s="61">
        <f t="array" ref="D99">SUM((Statistik!$C$7:$C$21=$A97)*(Statistik!H$7:'Statistik'!H$21))</f>
        <v>0</v>
      </c>
      <c r="E99" s="62">
        <f t="array" ref="E99">SUM((Statistik!$C$7:$C$21=$A97)*(Statistik!I$7:'Statistik'!I$21))</f>
        <v>0</v>
      </c>
      <c r="F99" s="62">
        <f t="array" ref="F99">SUM((Statistik!$C$7:$C$21=$A97)*(Statistik!J$7:'Statistik'!J$21))</f>
        <v>0</v>
      </c>
      <c r="G99" s="62">
        <f t="array" ref="G99">SUM((Statistik!$C$7:$C$21=$A97)*(Statistik!K$7:'Statistik'!K$21))</f>
        <v>0</v>
      </c>
      <c r="H99" s="63">
        <f t="array" ref="H99">SUM((Statistik!$C$7:$C$21=$A97)*(Statistik!L$7:'Statistik'!L$21))</f>
        <v>0</v>
      </c>
      <c r="I99" s="61">
        <f t="array" ref="I99">SUM((Statistik!$C$7:$C$21=$A97)*(Statistik!M$7:'Statistik'!M$21))</f>
        <v>0</v>
      </c>
      <c r="J99" s="62">
        <f t="array" ref="J99">SUM((Statistik!$C$7:$C$21=$A97)*(Statistik!N$7:'Statistik'!N$21))</f>
        <v>0</v>
      </c>
      <c r="K99" s="62">
        <f t="array" ref="K99">SUM((Statistik!$C$7:$C$21=$A97)*(Statistik!O$7:'Statistik'!O$21))</f>
        <v>0</v>
      </c>
      <c r="L99" s="62">
        <f t="array" ref="L99">SUM((Statistik!$C$7:$C$21=$A97)*(Statistik!P$7:'Statistik'!P$21))</f>
        <v>0</v>
      </c>
      <c r="M99" s="63">
        <f t="array" ref="M99">SUM((Statistik!$C$7:$C$21=$A97)*(Statistik!Q$7:'Statistik'!Q$21))</f>
        <v>0</v>
      </c>
      <c r="N99" s="61">
        <f t="array" ref="N99">SUM((Statistik!$C$7:$C$21=$A97)*(Statistik!R$7:'Statistik'!R$21))</f>
        <v>0</v>
      </c>
      <c r="O99" s="62">
        <f t="array" ref="O99">SUM((Statistik!$C$7:$C$21=$A97)*(Statistik!S$7:'Statistik'!S$21))</f>
        <v>0</v>
      </c>
      <c r="P99" s="62">
        <f t="array" ref="P99">SUM((Statistik!$C$7:$C$21=$A97)*(Statistik!T$7:'Statistik'!T$21))</f>
        <v>0</v>
      </c>
      <c r="Q99" s="62">
        <f t="array" ref="Q99">SUM((Statistik!$C$7:$C$21=$A97)*(Statistik!U$7:'Statistik'!U$21))</f>
        <v>0</v>
      </c>
      <c r="R99" s="63">
        <f t="array" ref="R99">SUM((Statistik!$C$7:$C$21=$A97)*(Statistik!V$7:'Statistik'!V$21))</f>
        <v>0</v>
      </c>
      <c r="S99" s="61">
        <f t="array" ref="S99">SUM((Statistik!$C$7:$C$21=$A97)*(Statistik!W$7:'Statistik'!W$21))</f>
        <v>0</v>
      </c>
      <c r="T99" s="62">
        <f t="array" ref="T99">SUM((Statistik!$C$7:$C$21=$A97)*(Statistik!X$7:'Statistik'!X$21))</f>
        <v>0</v>
      </c>
      <c r="U99" s="62">
        <f t="array" ref="U99">SUM((Statistik!$C$7:$C$21=$A97)*(Statistik!Y$7:'Statistik'!Y$21))</f>
        <v>0</v>
      </c>
      <c r="V99" s="62">
        <f t="array" ref="V99">SUM((Statistik!$C$7:$C$21=$A97)*(Statistik!Z$7:'Statistik'!Z$21))</f>
        <v>0</v>
      </c>
      <c r="W99" s="63">
        <f t="array" ref="W99">SUM((Statistik!$C$7:$C$21=$A97)*(Statistik!AA$7:'Statistik'!AA$21))</f>
        <v>0</v>
      </c>
      <c r="X99" s="61">
        <f t="array" ref="X99">SUM((Statistik!$C$7:$C$21=$A97)*(Statistik!AB$7:'Statistik'!AB$21))</f>
        <v>0</v>
      </c>
      <c r="Y99" s="62">
        <f t="array" ref="Y99">SUM((Statistik!$C$7:$C$21=$A97)*(Statistik!AC$7:'Statistik'!AC$21))</f>
        <v>0</v>
      </c>
      <c r="Z99" s="62">
        <f t="array" ref="Z99">SUM((Statistik!$C$7:$C$21=$A97)*(Statistik!AD$7:'Statistik'!AD$21))</f>
        <v>0</v>
      </c>
      <c r="AA99" s="62">
        <f t="array" ref="AA99">SUM((Statistik!$C$7:$C$21=$A97)*(Statistik!AE$7:'Statistik'!AE$21))</f>
        <v>0</v>
      </c>
      <c r="AB99" s="63">
        <f t="array" ref="AB99">SUM((Statistik!$C$7:$C$21=$A97)*(Statistik!AF$7:'Statistik'!AF$21))</f>
        <v>0</v>
      </c>
      <c r="AC99" s="61">
        <f t="array" ref="AC99">SUM((Statistik!$C$7:$C$21=$A97)*(Statistik!AG$7:'Statistik'!AG$21))</f>
        <v>0</v>
      </c>
      <c r="AD99" s="62">
        <f t="array" ref="AD99">SUM((Statistik!$C$7:$C$21=$A97)*(Statistik!AH$7:'Statistik'!AH$21))</f>
        <v>0</v>
      </c>
      <c r="AE99" s="62">
        <f t="array" ref="AE99">SUM((Statistik!$C$7:$C$21=$A97)*(Statistik!AI$7:'Statistik'!AI$21))</f>
        <v>0</v>
      </c>
      <c r="AF99" s="62">
        <f t="array" ref="AF99">SUM((Statistik!$C$7:$C$21=$A97)*(Statistik!AJ$7:'Statistik'!AJ$21))</f>
        <v>0</v>
      </c>
      <c r="AG99" s="63">
        <f t="array" ref="AG99">SUM((Statistik!$C$7:$C$21=$A97)*(Statistik!AK$7:'Statistik'!AK$21))</f>
        <v>0</v>
      </c>
      <c r="AH99" s="61">
        <f t="array" ref="AH99">SUM((Statistik!$C$7:$C$21=$A97)*(Statistik!AL$7:'Statistik'!AL$21))</f>
        <v>0</v>
      </c>
      <c r="AI99" s="62">
        <f t="array" ref="AI99">SUM((Statistik!$C$7:$C$21=$A97)*(Statistik!AM$7:'Statistik'!AM$21))</f>
        <v>0</v>
      </c>
      <c r="AJ99" s="62">
        <f t="array" ref="AJ99">SUM((Statistik!$C$7:$C$21=$A97)*(Statistik!AN$7:'Statistik'!AN$21))</f>
        <v>0</v>
      </c>
      <c r="AK99" s="62">
        <f t="array" ref="AK99">SUM((Statistik!$C$7:$C$21=$A97)*(Statistik!AO$7:'Statistik'!AO$21))</f>
        <v>0</v>
      </c>
      <c r="AL99" s="63">
        <f t="array" ref="AL99">SUM((Statistik!$C$7:$C$21=$A97)*(Statistik!AP$7:'Statistik'!AP$21))</f>
        <v>0</v>
      </c>
    </row>
    <row r="100" spans="1:38" ht="15" thickBot="1" x14ac:dyDescent="0.4"/>
    <row r="101" spans="1:38" ht="15" thickBot="1" x14ac:dyDescent="0.4">
      <c r="A101" s="100">
        <v>17</v>
      </c>
      <c r="B101" s="101"/>
      <c r="C101" s="102"/>
      <c r="D101" s="76" t="s">
        <v>26</v>
      </c>
      <c r="E101" s="77"/>
      <c r="F101" s="77"/>
      <c r="G101" s="77"/>
      <c r="H101" s="78"/>
      <c r="I101" s="76" t="s">
        <v>45</v>
      </c>
      <c r="J101" s="77"/>
      <c r="K101" s="77"/>
      <c r="L101" s="77"/>
      <c r="M101" s="78"/>
      <c r="N101" s="76" t="s">
        <v>25</v>
      </c>
      <c r="O101" s="77"/>
      <c r="P101" s="77"/>
      <c r="Q101" s="77"/>
      <c r="R101" s="78"/>
      <c r="S101" s="76" t="s">
        <v>24</v>
      </c>
      <c r="T101" s="77"/>
      <c r="U101" s="77"/>
      <c r="V101" s="77"/>
      <c r="W101" s="78"/>
      <c r="X101" s="76" t="s">
        <v>11</v>
      </c>
      <c r="Y101" s="77"/>
      <c r="Z101" s="77"/>
      <c r="AA101" s="77"/>
      <c r="AB101" s="77"/>
      <c r="AC101" s="76" t="s">
        <v>35</v>
      </c>
      <c r="AD101" s="77"/>
      <c r="AE101" s="77"/>
      <c r="AF101" s="77"/>
      <c r="AG101" s="77"/>
      <c r="AH101" s="76" t="s">
        <v>18</v>
      </c>
      <c r="AI101" s="77"/>
      <c r="AJ101" s="77"/>
      <c r="AK101" s="77"/>
      <c r="AL101" s="78"/>
    </row>
    <row r="102" spans="1:38" ht="15" thickBot="1" x14ac:dyDescent="0.4">
      <c r="A102" s="103"/>
      <c r="B102" s="104"/>
      <c r="C102" s="105"/>
      <c r="D102" s="3" t="s">
        <v>12</v>
      </c>
      <c r="E102" s="2" t="s">
        <v>13</v>
      </c>
      <c r="F102" s="2" t="s">
        <v>14</v>
      </c>
      <c r="G102" s="2" t="s">
        <v>15</v>
      </c>
      <c r="H102" s="1" t="s">
        <v>16</v>
      </c>
      <c r="I102" s="3" t="s">
        <v>12</v>
      </c>
      <c r="J102" s="2" t="s">
        <v>13</v>
      </c>
      <c r="K102" s="2" t="s">
        <v>14</v>
      </c>
      <c r="L102" s="2" t="s">
        <v>15</v>
      </c>
      <c r="M102" s="1" t="s">
        <v>16</v>
      </c>
      <c r="N102" s="3" t="s">
        <v>12</v>
      </c>
      <c r="O102" s="2" t="s">
        <v>13</v>
      </c>
      <c r="P102" s="2" t="s">
        <v>14</v>
      </c>
      <c r="Q102" s="2" t="s">
        <v>15</v>
      </c>
      <c r="R102" s="1" t="s">
        <v>16</v>
      </c>
      <c r="S102" s="3" t="s">
        <v>12</v>
      </c>
      <c r="T102" s="2" t="s">
        <v>13</v>
      </c>
      <c r="U102" s="2" t="s">
        <v>14</v>
      </c>
      <c r="V102" s="2" t="s">
        <v>15</v>
      </c>
      <c r="W102" s="1" t="s">
        <v>16</v>
      </c>
      <c r="X102" s="3" t="s">
        <v>12</v>
      </c>
      <c r="Y102" s="2" t="s">
        <v>13</v>
      </c>
      <c r="Z102" s="2" t="s">
        <v>14</v>
      </c>
      <c r="AA102" s="2" t="s">
        <v>15</v>
      </c>
      <c r="AB102" s="1" t="s">
        <v>16</v>
      </c>
      <c r="AC102" s="3" t="s">
        <v>12</v>
      </c>
      <c r="AD102" s="2" t="s">
        <v>13</v>
      </c>
      <c r="AE102" s="2" t="s">
        <v>14</v>
      </c>
      <c r="AF102" s="2" t="s">
        <v>15</v>
      </c>
      <c r="AG102" s="1" t="s">
        <v>16</v>
      </c>
      <c r="AH102" s="3" t="s">
        <v>12</v>
      </c>
      <c r="AI102" s="2" t="s">
        <v>13</v>
      </c>
      <c r="AJ102" s="2" t="s">
        <v>14</v>
      </c>
      <c r="AK102" s="2" t="s">
        <v>15</v>
      </c>
      <c r="AL102" s="37" t="s">
        <v>17</v>
      </c>
    </row>
    <row r="103" spans="1:38" ht="15" thickBot="1" x14ac:dyDescent="0.4">
      <c r="A103" s="106" t="s">
        <v>47</v>
      </c>
      <c r="B103" s="107"/>
      <c r="C103" s="108"/>
      <c r="D103" s="61">
        <f t="array" ref="D103">SUM((Statistik!$C$7:$C$21=$A101)*(Statistik!H$7:'Statistik'!H$21))</f>
        <v>0</v>
      </c>
      <c r="E103" s="62">
        <f t="array" ref="E103">SUM((Statistik!$C$7:$C$21=$A101)*(Statistik!I$7:'Statistik'!I$21))</f>
        <v>0</v>
      </c>
      <c r="F103" s="62">
        <f t="array" ref="F103">SUM((Statistik!$C$7:$C$21=$A101)*(Statistik!J$7:'Statistik'!J$21))</f>
        <v>0</v>
      </c>
      <c r="G103" s="62">
        <f t="array" ref="G103">SUM((Statistik!$C$7:$C$21=$A101)*(Statistik!K$7:'Statistik'!K$21))</f>
        <v>0</v>
      </c>
      <c r="H103" s="63">
        <f t="array" ref="H103">SUM((Statistik!$C$7:$C$21=$A101)*(Statistik!L$7:'Statistik'!L$21))</f>
        <v>0</v>
      </c>
      <c r="I103" s="61">
        <f t="array" ref="I103">SUM((Statistik!$C$7:$C$21=$A101)*(Statistik!M$7:'Statistik'!M$21))</f>
        <v>0</v>
      </c>
      <c r="J103" s="62">
        <f t="array" ref="J103">SUM((Statistik!$C$7:$C$21=$A101)*(Statistik!N$7:'Statistik'!N$21))</f>
        <v>0</v>
      </c>
      <c r="K103" s="62">
        <f t="array" ref="K103">SUM((Statistik!$C$7:$C$21=$A101)*(Statistik!O$7:'Statistik'!O$21))</f>
        <v>0</v>
      </c>
      <c r="L103" s="62">
        <f t="array" ref="L103">SUM((Statistik!$C$7:$C$21=$A101)*(Statistik!P$7:'Statistik'!P$21))</f>
        <v>0</v>
      </c>
      <c r="M103" s="63">
        <f t="array" ref="M103">SUM((Statistik!$C$7:$C$21=$A101)*(Statistik!Q$7:'Statistik'!Q$21))</f>
        <v>0</v>
      </c>
      <c r="N103" s="61">
        <f t="array" ref="N103">SUM((Statistik!$C$7:$C$21=$A101)*(Statistik!R$7:'Statistik'!R$21))</f>
        <v>0</v>
      </c>
      <c r="O103" s="62">
        <f t="array" ref="O103">SUM((Statistik!$C$7:$C$21=$A101)*(Statistik!S$7:'Statistik'!S$21))</f>
        <v>0</v>
      </c>
      <c r="P103" s="62">
        <f t="array" ref="P103">SUM((Statistik!$C$7:$C$21=$A101)*(Statistik!T$7:'Statistik'!T$21))</f>
        <v>0</v>
      </c>
      <c r="Q103" s="62">
        <f t="array" ref="Q103">SUM((Statistik!$C$7:$C$21=$A101)*(Statistik!U$7:'Statistik'!U$21))</f>
        <v>0</v>
      </c>
      <c r="R103" s="63">
        <f t="array" ref="R103">SUM((Statistik!$C$7:$C$21=$A101)*(Statistik!V$7:'Statistik'!V$21))</f>
        <v>0</v>
      </c>
      <c r="S103" s="61">
        <f t="array" ref="S103">SUM((Statistik!$C$7:$C$21=$A101)*(Statistik!W$7:'Statistik'!W$21))</f>
        <v>0</v>
      </c>
      <c r="T103" s="62">
        <f t="array" ref="T103">SUM((Statistik!$C$7:$C$21=$A101)*(Statistik!X$7:'Statistik'!X$21))</f>
        <v>0</v>
      </c>
      <c r="U103" s="62">
        <f t="array" ref="U103">SUM((Statistik!$C$7:$C$21=$A101)*(Statistik!Y$7:'Statistik'!Y$21))</f>
        <v>0</v>
      </c>
      <c r="V103" s="62">
        <f t="array" ref="V103">SUM((Statistik!$C$7:$C$21=$A101)*(Statistik!Z$7:'Statistik'!Z$21))</f>
        <v>0</v>
      </c>
      <c r="W103" s="63">
        <f t="array" ref="W103">SUM((Statistik!$C$7:$C$21=$A101)*(Statistik!AA$7:'Statistik'!AA$21))</f>
        <v>0</v>
      </c>
      <c r="X103" s="61">
        <f t="array" ref="X103">SUM((Statistik!$C$7:$C$21=$A101)*(Statistik!AB$7:'Statistik'!AB$21))</f>
        <v>0</v>
      </c>
      <c r="Y103" s="62">
        <f t="array" ref="Y103">SUM((Statistik!$C$7:$C$21=$A101)*(Statistik!AC$7:'Statistik'!AC$21))</f>
        <v>0</v>
      </c>
      <c r="Z103" s="62">
        <f t="array" ref="Z103">SUM((Statistik!$C$7:$C$21=$A101)*(Statistik!AD$7:'Statistik'!AD$21))</f>
        <v>0</v>
      </c>
      <c r="AA103" s="62">
        <f t="array" ref="AA103">SUM((Statistik!$C$7:$C$21=$A101)*(Statistik!AE$7:'Statistik'!AE$21))</f>
        <v>0</v>
      </c>
      <c r="AB103" s="63">
        <f t="array" ref="AB103">SUM((Statistik!$C$7:$C$21=$A101)*(Statistik!AF$7:'Statistik'!AF$21))</f>
        <v>0</v>
      </c>
      <c r="AC103" s="61">
        <f t="array" ref="AC103">SUM((Statistik!$C$7:$C$21=$A101)*(Statistik!AG$7:'Statistik'!AG$21))</f>
        <v>0</v>
      </c>
      <c r="AD103" s="62">
        <f t="array" ref="AD103">SUM((Statistik!$C$7:$C$21=$A101)*(Statistik!AH$7:'Statistik'!AH$21))</f>
        <v>0</v>
      </c>
      <c r="AE103" s="62">
        <f t="array" ref="AE103">SUM((Statistik!$C$7:$C$21=$A101)*(Statistik!AI$7:'Statistik'!AI$21))</f>
        <v>0</v>
      </c>
      <c r="AF103" s="62">
        <f t="array" ref="AF103">SUM((Statistik!$C$7:$C$21=$A101)*(Statistik!AJ$7:'Statistik'!AJ$21))</f>
        <v>0</v>
      </c>
      <c r="AG103" s="63">
        <f t="array" ref="AG103">SUM((Statistik!$C$7:$C$21=$A101)*(Statistik!AK$7:'Statistik'!AK$21))</f>
        <v>0</v>
      </c>
      <c r="AH103" s="61">
        <f t="array" ref="AH103">SUM((Statistik!$C$7:$C$21=$A101)*(Statistik!AL$7:'Statistik'!AL$21))</f>
        <v>0</v>
      </c>
      <c r="AI103" s="62">
        <f t="array" ref="AI103">SUM((Statistik!$C$7:$C$21=$A101)*(Statistik!AM$7:'Statistik'!AM$21))</f>
        <v>0</v>
      </c>
      <c r="AJ103" s="62">
        <f t="array" ref="AJ103">SUM((Statistik!$C$7:$C$21=$A101)*(Statistik!AN$7:'Statistik'!AN$21))</f>
        <v>0</v>
      </c>
      <c r="AK103" s="62">
        <f t="array" ref="AK103">SUM((Statistik!$C$7:$C$21=$A101)*(Statistik!AO$7:'Statistik'!AO$21))</f>
        <v>0</v>
      </c>
      <c r="AL103" s="63">
        <f t="array" ref="AL103">SUM((Statistik!$C$7:$C$21=$A101)*(Statistik!AP$7:'Statistik'!AP$21))</f>
        <v>0</v>
      </c>
    </row>
    <row r="104" spans="1:38" ht="15" thickBot="1" x14ac:dyDescent="0.4"/>
    <row r="105" spans="1:38" ht="15" thickBot="1" x14ac:dyDescent="0.4">
      <c r="A105" s="100">
        <v>18</v>
      </c>
      <c r="B105" s="101"/>
      <c r="C105" s="102"/>
      <c r="D105" s="76" t="s">
        <v>26</v>
      </c>
      <c r="E105" s="77"/>
      <c r="F105" s="77"/>
      <c r="G105" s="77"/>
      <c r="H105" s="78"/>
      <c r="I105" s="76" t="s">
        <v>45</v>
      </c>
      <c r="J105" s="77"/>
      <c r="K105" s="77"/>
      <c r="L105" s="77"/>
      <c r="M105" s="78"/>
      <c r="N105" s="76" t="s">
        <v>25</v>
      </c>
      <c r="O105" s="77"/>
      <c r="P105" s="77"/>
      <c r="Q105" s="77"/>
      <c r="R105" s="78"/>
      <c r="S105" s="76" t="s">
        <v>24</v>
      </c>
      <c r="T105" s="77"/>
      <c r="U105" s="77"/>
      <c r="V105" s="77"/>
      <c r="W105" s="78"/>
      <c r="X105" s="76" t="s">
        <v>11</v>
      </c>
      <c r="Y105" s="77"/>
      <c r="Z105" s="77"/>
      <c r="AA105" s="77"/>
      <c r="AB105" s="77"/>
      <c r="AC105" s="76" t="s">
        <v>35</v>
      </c>
      <c r="AD105" s="77"/>
      <c r="AE105" s="77"/>
      <c r="AF105" s="77"/>
      <c r="AG105" s="77"/>
      <c r="AH105" s="76" t="s">
        <v>18</v>
      </c>
      <c r="AI105" s="77"/>
      <c r="AJ105" s="77"/>
      <c r="AK105" s="77"/>
      <c r="AL105" s="78"/>
    </row>
    <row r="106" spans="1:38" ht="15" thickBot="1" x14ac:dyDescent="0.4">
      <c r="A106" s="103"/>
      <c r="B106" s="104"/>
      <c r="C106" s="105"/>
      <c r="D106" s="3" t="s">
        <v>12</v>
      </c>
      <c r="E106" s="2" t="s">
        <v>13</v>
      </c>
      <c r="F106" s="2" t="s">
        <v>14</v>
      </c>
      <c r="G106" s="2" t="s">
        <v>15</v>
      </c>
      <c r="H106" s="1" t="s">
        <v>16</v>
      </c>
      <c r="I106" s="3" t="s">
        <v>12</v>
      </c>
      <c r="J106" s="2" t="s">
        <v>13</v>
      </c>
      <c r="K106" s="2" t="s">
        <v>14</v>
      </c>
      <c r="L106" s="2" t="s">
        <v>15</v>
      </c>
      <c r="M106" s="1" t="s">
        <v>16</v>
      </c>
      <c r="N106" s="3" t="s">
        <v>12</v>
      </c>
      <c r="O106" s="2" t="s">
        <v>13</v>
      </c>
      <c r="P106" s="2" t="s">
        <v>14</v>
      </c>
      <c r="Q106" s="2" t="s">
        <v>15</v>
      </c>
      <c r="R106" s="1" t="s">
        <v>16</v>
      </c>
      <c r="S106" s="3" t="s">
        <v>12</v>
      </c>
      <c r="T106" s="2" t="s">
        <v>13</v>
      </c>
      <c r="U106" s="2" t="s">
        <v>14</v>
      </c>
      <c r="V106" s="2" t="s">
        <v>15</v>
      </c>
      <c r="W106" s="1" t="s">
        <v>16</v>
      </c>
      <c r="X106" s="3" t="s">
        <v>12</v>
      </c>
      <c r="Y106" s="2" t="s">
        <v>13</v>
      </c>
      <c r="Z106" s="2" t="s">
        <v>14</v>
      </c>
      <c r="AA106" s="2" t="s">
        <v>15</v>
      </c>
      <c r="AB106" s="1" t="s">
        <v>16</v>
      </c>
      <c r="AC106" s="3" t="s">
        <v>12</v>
      </c>
      <c r="AD106" s="2" t="s">
        <v>13</v>
      </c>
      <c r="AE106" s="2" t="s">
        <v>14</v>
      </c>
      <c r="AF106" s="2" t="s">
        <v>15</v>
      </c>
      <c r="AG106" s="1" t="s">
        <v>16</v>
      </c>
      <c r="AH106" s="3" t="s">
        <v>12</v>
      </c>
      <c r="AI106" s="2" t="s">
        <v>13</v>
      </c>
      <c r="AJ106" s="2" t="s">
        <v>14</v>
      </c>
      <c r="AK106" s="2" t="s">
        <v>15</v>
      </c>
      <c r="AL106" s="37" t="s">
        <v>17</v>
      </c>
    </row>
    <row r="107" spans="1:38" ht="15" thickBot="1" x14ac:dyDescent="0.4">
      <c r="A107" s="106" t="s">
        <v>47</v>
      </c>
      <c r="B107" s="107"/>
      <c r="C107" s="108"/>
      <c r="D107" s="61">
        <f t="array" ref="D107">SUM((Statistik!$C$7:$C$21=$A105)*(Statistik!H$7:'Statistik'!H$21))</f>
        <v>0</v>
      </c>
      <c r="E107" s="62">
        <f t="array" ref="E107">SUM((Statistik!$C$7:$C$21=$A105)*(Statistik!I$7:'Statistik'!I$21))</f>
        <v>0</v>
      </c>
      <c r="F107" s="62">
        <f t="array" ref="F107">SUM((Statistik!$C$7:$C$21=$A105)*(Statistik!J$7:'Statistik'!J$21))</f>
        <v>0</v>
      </c>
      <c r="G107" s="62">
        <f t="array" ref="G107">SUM((Statistik!$C$7:$C$21=$A105)*(Statistik!K$7:'Statistik'!K$21))</f>
        <v>0</v>
      </c>
      <c r="H107" s="63">
        <f t="array" ref="H107">SUM((Statistik!$C$7:$C$21=$A105)*(Statistik!L$7:'Statistik'!L$21))</f>
        <v>0</v>
      </c>
      <c r="I107" s="61">
        <f t="array" ref="I107">SUM((Statistik!$C$7:$C$21=$A105)*(Statistik!M$7:'Statistik'!M$21))</f>
        <v>0</v>
      </c>
      <c r="J107" s="62">
        <f t="array" ref="J107">SUM((Statistik!$C$7:$C$21=$A105)*(Statistik!N$7:'Statistik'!N$21))</f>
        <v>0</v>
      </c>
      <c r="K107" s="62">
        <f t="array" ref="K107">SUM((Statistik!$C$7:$C$21=$A105)*(Statistik!O$7:'Statistik'!O$21))</f>
        <v>0</v>
      </c>
      <c r="L107" s="62">
        <f t="array" ref="L107">SUM((Statistik!$C$7:$C$21=$A105)*(Statistik!P$7:'Statistik'!P$21))</f>
        <v>0</v>
      </c>
      <c r="M107" s="63">
        <f t="array" ref="M107">SUM((Statistik!$C$7:$C$21=$A105)*(Statistik!Q$7:'Statistik'!Q$21))</f>
        <v>0</v>
      </c>
      <c r="N107" s="61">
        <f t="array" ref="N107">SUM((Statistik!$C$7:$C$21=$A105)*(Statistik!R$7:'Statistik'!R$21))</f>
        <v>0</v>
      </c>
      <c r="O107" s="62">
        <f t="array" ref="O107">SUM((Statistik!$C$7:$C$21=$A105)*(Statistik!S$7:'Statistik'!S$21))</f>
        <v>0</v>
      </c>
      <c r="P107" s="62">
        <f t="array" ref="P107">SUM((Statistik!$C$7:$C$21=$A105)*(Statistik!T$7:'Statistik'!T$21))</f>
        <v>0</v>
      </c>
      <c r="Q107" s="62">
        <f t="array" ref="Q107">SUM((Statistik!$C$7:$C$21=$A105)*(Statistik!U$7:'Statistik'!U$21))</f>
        <v>0</v>
      </c>
      <c r="R107" s="63">
        <f t="array" ref="R107">SUM((Statistik!$C$7:$C$21=$A105)*(Statistik!V$7:'Statistik'!V$21))</f>
        <v>0</v>
      </c>
      <c r="S107" s="61">
        <f t="array" ref="S107">SUM((Statistik!$C$7:$C$21=$A105)*(Statistik!W$7:'Statistik'!W$21))</f>
        <v>0</v>
      </c>
      <c r="T107" s="62">
        <f t="array" ref="T107">SUM((Statistik!$C$7:$C$21=$A105)*(Statistik!X$7:'Statistik'!X$21))</f>
        <v>0</v>
      </c>
      <c r="U107" s="62">
        <f t="array" ref="U107">SUM((Statistik!$C$7:$C$21=$A105)*(Statistik!Y$7:'Statistik'!Y$21))</f>
        <v>0</v>
      </c>
      <c r="V107" s="62">
        <f t="array" ref="V107">SUM((Statistik!$C$7:$C$21=$A105)*(Statistik!Z$7:'Statistik'!Z$21))</f>
        <v>0</v>
      </c>
      <c r="W107" s="63">
        <f t="array" ref="W107">SUM((Statistik!$C$7:$C$21=$A105)*(Statistik!AA$7:'Statistik'!AA$21))</f>
        <v>0</v>
      </c>
      <c r="X107" s="61">
        <f t="array" ref="X107">SUM((Statistik!$C$7:$C$21=$A105)*(Statistik!AB$7:'Statistik'!AB$21))</f>
        <v>0</v>
      </c>
      <c r="Y107" s="62">
        <f t="array" ref="Y107">SUM((Statistik!$C$7:$C$21=$A105)*(Statistik!AC$7:'Statistik'!AC$21))</f>
        <v>0</v>
      </c>
      <c r="Z107" s="62">
        <f t="array" ref="Z107">SUM((Statistik!$C$7:$C$21=$A105)*(Statistik!AD$7:'Statistik'!AD$21))</f>
        <v>0</v>
      </c>
      <c r="AA107" s="62">
        <f t="array" ref="AA107">SUM((Statistik!$C$7:$C$21=$A105)*(Statistik!AE$7:'Statistik'!AE$21))</f>
        <v>0</v>
      </c>
      <c r="AB107" s="63">
        <f t="array" ref="AB107">SUM((Statistik!$C$7:$C$21=$A105)*(Statistik!AF$7:'Statistik'!AF$21))</f>
        <v>0</v>
      </c>
      <c r="AC107" s="61">
        <f t="array" ref="AC107">SUM((Statistik!$C$7:$C$21=$A105)*(Statistik!AG$7:'Statistik'!AG$21))</f>
        <v>0</v>
      </c>
      <c r="AD107" s="62">
        <f t="array" ref="AD107">SUM((Statistik!$C$7:$C$21=$A105)*(Statistik!AH$7:'Statistik'!AH$21))</f>
        <v>0</v>
      </c>
      <c r="AE107" s="62">
        <f t="array" ref="AE107">SUM((Statistik!$C$7:$C$21=$A105)*(Statistik!AI$7:'Statistik'!AI$21))</f>
        <v>0</v>
      </c>
      <c r="AF107" s="62">
        <f t="array" ref="AF107">SUM((Statistik!$C$7:$C$21=$A105)*(Statistik!AJ$7:'Statistik'!AJ$21))</f>
        <v>0</v>
      </c>
      <c r="AG107" s="63">
        <f t="array" ref="AG107">SUM((Statistik!$C$7:$C$21=$A105)*(Statistik!AK$7:'Statistik'!AK$21))</f>
        <v>0</v>
      </c>
      <c r="AH107" s="61">
        <f t="array" ref="AH107">SUM((Statistik!$C$7:$C$21=$A105)*(Statistik!AL$7:'Statistik'!AL$21))</f>
        <v>0</v>
      </c>
      <c r="AI107" s="62">
        <f t="array" ref="AI107">SUM((Statistik!$C$7:$C$21=$A105)*(Statistik!AM$7:'Statistik'!AM$21))</f>
        <v>0</v>
      </c>
      <c r="AJ107" s="62">
        <f t="array" ref="AJ107">SUM((Statistik!$C$7:$C$21=$A105)*(Statistik!AN$7:'Statistik'!AN$21))</f>
        <v>0</v>
      </c>
      <c r="AK107" s="62">
        <f t="array" ref="AK107">SUM((Statistik!$C$7:$C$21=$A105)*(Statistik!AO$7:'Statistik'!AO$21))</f>
        <v>0</v>
      </c>
      <c r="AL107" s="63">
        <f t="array" ref="AL107">SUM((Statistik!$C$7:$C$21=$A105)*(Statistik!AP$7:'Statistik'!AP$21))</f>
        <v>0</v>
      </c>
    </row>
    <row r="108" spans="1:38" ht="15" thickBot="1" x14ac:dyDescent="0.4"/>
    <row r="109" spans="1:38" ht="15" thickBot="1" x14ac:dyDescent="0.4">
      <c r="A109" s="100">
        <v>19</v>
      </c>
      <c r="B109" s="101"/>
      <c r="C109" s="102"/>
      <c r="D109" s="76" t="s">
        <v>26</v>
      </c>
      <c r="E109" s="77"/>
      <c r="F109" s="77"/>
      <c r="G109" s="77"/>
      <c r="H109" s="78"/>
      <c r="I109" s="76" t="s">
        <v>45</v>
      </c>
      <c r="J109" s="77"/>
      <c r="K109" s="77"/>
      <c r="L109" s="77"/>
      <c r="M109" s="78"/>
      <c r="N109" s="76" t="s">
        <v>25</v>
      </c>
      <c r="O109" s="77"/>
      <c r="P109" s="77"/>
      <c r="Q109" s="77"/>
      <c r="R109" s="78"/>
      <c r="S109" s="76" t="s">
        <v>24</v>
      </c>
      <c r="T109" s="77"/>
      <c r="U109" s="77"/>
      <c r="V109" s="77"/>
      <c r="W109" s="78"/>
      <c r="X109" s="76" t="s">
        <v>11</v>
      </c>
      <c r="Y109" s="77"/>
      <c r="Z109" s="77"/>
      <c r="AA109" s="77"/>
      <c r="AB109" s="77"/>
      <c r="AC109" s="76" t="s">
        <v>35</v>
      </c>
      <c r="AD109" s="77"/>
      <c r="AE109" s="77"/>
      <c r="AF109" s="77"/>
      <c r="AG109" s="77"/>
      <c r="AH109" s="76" t="s">
        <v>18</v>
      </c>
      <c r="AI109" s="77"/>
      <c r="AJ109" s="77"/>
      <c r="AK109" s="77"/>
      <c r="AL109" s="78"/>
    </row>
    <row r="110" spans="1:38" ht="15" thickBot="1" x14ac:dyDescent="0.4">
      <c r="A110" s="103"/>
      <c r="B110" s="104"/>
      <c r="C110" s="105"/>
      <c r="D110" s="3" t="s">
        <v>12</v>
      </c>
      <c r="E110" s="2" t="s">
        <v>13</v>
      </c>
      <c r="F110" s="2" t="s">
        <v>14</v>
      </c>
      <c r="G110" s="2" t="s">
        <v>15</v>
      </c>
      <c r="H110" s="1" t="s">
        <v>16</v>
      </c>
      <c r="I110" s="3" t="s">
        <v>12</v>
      </c>
      <c r="J110" s="2" t="s">
        <v>13</v>
      </c>
      <c r="K110" s="2" t="s">
        <v>14</v>
      </c>
      <c r="L110" s="2" t="s">
        <v>15</v>
      </c>
      <c r="M110" s="1" t="s">
        <v>16</v>
      </c>
      <c r="N110" s="3" t="s">
        <v>12</v>
      </c>
      <c r="O110" s="2" t="s">
        <v>13</v>
      </c>
      <c r="P110" s="2" t="s">
        <v>14</v>
      </c>
      <c r="Q110" s="2" t="s">
        <v>15</v>
      </c>
      <c r="R110" s="1" t="s">
        <v>16</v>
      </c>
      <c r="S110" s="3" t="s">
        <v>12</v>
      </c>
      <c r="T110" s="2" t="s">
        <v>13</v>
      </c>
      <c r="U110" s="2" t="s">
        <v>14</v>
      </c>
      <c r="V110" s="2" t="s">
        <v>15</v>
      </c>
      <c r="W110" s="1" t="s">
        <v>16</v>
      </c>
      <c r="X110" s="3" t="s">
        <v>12</v>
      </c>
      <c r="Y110" s="2" t="s">
        <v>13</v>
      </c>
      <c r="Z110" s="2" t="s">
        <v>14</v>
      </c>
      <c r="AA110" s="2" t="s">
        <v>15</v>
      </c>
      <c r="AB110" s="1" t="s">
        <v>16</v>
      </c>
      <c r="AC110" s="3" t="s">
        <v>12</v>
      </c>
      <c r="AD110" s="2" t="s">
        <v>13</v>
      </c>
      <c r="AE110" s="2" t="s">
        <v>14</v>
      </c>
      <c r="AF110" s="2" t="s">
        <v>15</v>
      </c>
      <c r="AG110" s="1" t="s">
        <v>16</v>
      </c>
      <c r="AH110" s="3" t="s">
        <v>12</v>
      </c>
      <c r="AI110" s="2" t="s">
        <v>13</v>
      </c>
      <c r="AJ110" s="2" t="s">
        <v>14</v>
      </c>
      <c r="AK110" s="2" t="s">
        <v>15</v>
      </c>
      <c r="AL110" s="37" t="s">
        <v>17</v>
      </c>
    </row>
    <row r="111" spans="1:38" ht="15" thickBot="1" x14ac:dyDescent="0.4">
      <c r="A111" s="106" t="s">
        <v>47</v>
      </c>
      <c r="B111" s="107"/>
      <c r="C111" s="108"/>
      <c r="D111" s="61">
        <f t="array" ref="D111">SUM((Statistik!$C$7:$C$21=$A109)*(Statistik!H$7:'Statistik'!H$21))</f>
        <v>0</v>
      </c>
      <c r="E111" s="62">
        <f t="array" ref="E111">SUM((Statistik!$C$7:$C$21=$A109)*(Statistik!I$7:'Statistik'!I$21))</f>
        <v>0</v>
      </c>
      <c r="F111" s="62">
        <f t="array" ref="F111">SUM((Statistik!$C$7:$C$21=$A109)*(Statistik!J$7:'Statistik'!J$21))</f>
        <v>0</v>
      </c>
      <c r="G111" s="62">
        <f t="array" ref="G111">SUM((Statistik!$C$7:$C$21=$A109)*(Statistik!K$7:'Statistik'!K$21))</f>
        <v>0</v>
      </c>
      <c r="H111" s="63">
        <f t="array" ref="H111">SUM((Statistik!$C$7:$C$21=$A109)*(Statistik!L$7:'Statistik'!L$21))</f>
        <v>0</v>
      </c>
      <c r="I111" s="61">
        <f t="array" ref="I111">SUM((Statistik!$C$7:$C$21=$A109)*(Statistik!M$7:'Statistik'!M$21))</f>
        <v>0</v>
      </c>
      <c r="J111" s="62">
        <f t="array" ref="J111">SUM((Statistik!$C$7:$C$21=$A109)*(Statistik!N$7:'Statistik'!N$21))</f>
        <v>0</v>
      </c>
      <c r="K111" s="62">
        <f t="array" ref="K111">SUM((Statistik!$C$7:$C$21=$A109)*(Statistik!O$7:'Statistik'!O$21))</f>
        <v>0</v>
      </c>
      <c r="L111" s="62">
        <f t="array" ref="L111">SUM((Statistik!$C$7:$C$21=$A109)*(Statistik!P$7:'Statistik'!P$21))</f>
        <v>0</v>
      </c>
      <c r="M111" s="63">
        <f t="array" ref="M111">SUM((Statistik!$C$7:$C$21=$A109)*(Statistik!Q$7:'Statistik'!Q$21))</f>
        <v>0</v>
      </c>
      <c r="N111" s="61">
        <f t="array" ref="N111">SUM((Statistik!$C$7:$C$21=$A109)*(Statistik!R$7:'Statistik'!R$21))</f>
        <v>0</v>
      </c>
      <c r="O111" s="62">
        <f t="array" ref="O111">SUM((Statistik!$C$7:$C$21=$A109)*(Statistik!S$7:'Statistik'!S$21))</f>
        <v>0</v>
      </c>
      <c r="P111" s="62">
        <f t="array" ref="P111">SUM((Statistik!$C$7:$C$21=$A109)*(Statistik!T$7:'Statistik'!T$21))</f>
        <v>0</v>
      </c>
      <c r="Q111" s="62">
        <f t="array" ref="Q111">SUM((Statistik!$C$7:$C$21=$A109)*(Statistik!U$7:'Statistik'!U$21))</f>
        <v>0</v>
      </c>
      <c r="R111" s="63">
        <f t="array" ref="R111">SUM((Statistik!$C$7:$C$21=$A109)*(Statistik!V$7:'Statistik'!V$21))</f>
        <v>0</v>
      </c>
      <c r="S111" s="61">
        <f t="array" ref="S111">SUM((Statistik!$C$7:$C$21=$A109)*(Statistik!W$7:'Statistik'!W$21))</f>
        <v>0</v>
      </c>
      <c r="T111" s="62">
        <f t="array" ref="T111">SUM((Statistik!$C$7:$C$21=$A109)*(Statistik!X$7:'Statistik'!X$21))</f>
        <v>0</v>
      </c>
      <c r="U111" s="62">
        <f t="array" ref="U111">SUM((Statistik!$C$7:$C$21=$A109)*(Statistik!Y$7:'Statistik'!Y$21))</f>
        <v>0</v>
      </c>
      <c r="V111" s="62">
        <f t="array" ref="V111">SUM((Statistik!$C$7:$C$21=$A109)*(Statistik!Z$7:'Statistik'!Z$21))</f>
        <v>0</v>
      </c>
      <c r="W111" s="63">
        <f t="array" ref="W111">SUM((Statistik!$C$7:$C$21=$A109)*(Statistik!AA$7:'Statistik'!AA$21))</f>
        <v>0</v>
      </c>
      <c r="X111" s="61">
        <f t="array" ref="X111">SUM((Statistik!$C$7:$C$21=$A109)*(Statistik!AB$7:'Statistik'!AB$21))</f>
        <v>0</v>
      </c>
      <c r="Y111" s="62">
        <f t="array" ref="Y111">SUM((Statistik!$C$7:$C$21=$A109)*(Statistik!AC$7:'Statistik'!AC$21))</f>
        <v>0</v>
      </c>
      <c r="Z111" s="62">
        <f t="array" ref="Z111">SUM((Statistik!$C$7:$C$21=$A109)*(Statistik!AD$7:'Statistik'!AD$21))</f>
        <v>0</v>
      </c>
      <c r="AA111" s="62">
        <f t="array" ref="AA111">SUM((Statistik!$C$7:$C$21=$A109)*(Statistik!AE$7:'Statistik'!AE$21))</f>
        <v>0</v>
      </c>
      <c r="AB111" s="63">
        <f t="array" ref="AB111">SUM((Statistik!$C$7:$C$21=$A109)*(Statistik!AF$7:'Statistik'!AF$21))</f>
        <v>0</v>
      </c>
      <c r="AC111" s="61">
        <f t="array" ref="AC111">SUM((Statistik!$C$7:$C$21=$A109)*(Statistik!AG$7:'Statistik'!AG$21))</f>
        <v>0</v>
      </c>
      <c r="AD111" s="62">
        <f t="array" ref="AD111">SUM((Statistik!$C$7:$C$21=$A109)*(Statistik!AH$7:'Statistik'!AH$21))</f>
        <v>0</v>
      </c>
      <c r="AE111" s="62">
        <f t="array" ref="AE111">SUM((Statistik!$C$7:$C$21=$A109)*(Statistik!AI$7:'Statistik'!AI$21))</f>
        <v>0</v>
      </c>
      <c r="AF111" s="62">
        <f t="array" ref="AF111">SUM((Statistik!$C$7:$C$21=$A109)*(Statistik!AJ$7:'Statistik'!AJ$21))</f>
        <v>0</v>
      </c>
      <c r="AG111" s="63">
        <f t="array" ref="AG111">SUM((Statistik!$C$7:$C$21=$A109)*(Statistik!AK$7:'Statistik'!AK$21))</f>
        <v>0</v>
      </c>
      <c r="AH111" s="61">
        <f t="array" ref="AH111">SUM((Statistik!$C$7:$C$21=$A109)*(Statistik!AL$7:'Statistik'!AL$21))</f>
        <v>0</v>
      </c>
      <c r="AI111" s="62">
        <f t="array" ref="AI111">SUM((Statistik!$C$7:$C$21=$A109)*(Statistik!AM$7:'Statistik'!AM$21))</f>
        <v>0</v>
      </c>
      <c r="AJ111" s="62">
        <f t="array" ref="AJ111">SUM((Statistik!$C$7:$C$21=$A109)*(Statistik!AN$7:'Statistik'!AN$21))</f>
        <v>0</v>
      </c>
      <c r="AK111" s="62">
        <f t="array" ref="AK111">SUM((Statistik!$C$7:$C$21=$A109)*(Statistik!AO$7:'Statistik'!AO$21))</f>
        <v>0</v>
      </c>
      <c r="AL111" s="63">
        <f t="array" ref="AL111">SUM((Statistik!$C$7:$C$21=$A109)*(Statistik!AP$7:'Statistik'!AP$21))</f>
        <v>0</v>
      </c>
    </row>
    <row r="112" spans="1:38" ht="15" thickBot="1" x14ac:dyDescent="0.4"/>
    <row r="113" spans="1:38" ht="15" thickBot="1" x14ac:dyDescent="0.4">
      <c r="A113" s="100">
        <v>20</v>
      </c>
      <c r="B113" s="101"/>
      <c r="C113" s="102"/>
      <c r="D113" s="76" t="s">
        <v>26</v>
      </c>
      <c r="E113" s="77"/>
      <c r="F113" s="77"/>
      <c r="G113" s="77"/>
      <c r="H113" s="78"/>
      <c r="I113" s="76" t="s">
        <v>45</v>
      </c>
      <c r="J113" s="77"/>
      <c r="K113" s="77"/>
      <c r="L113" s="77"/>
      <c r="M113" s="78"/>
      <c r="N113" s="76" t="s">
        <v>25</v>
      </c>
      <c r="O113" s="77"/>
      <c r="P113" s="77"/>
      <c r="Q113" s="77"/>
      <c r="R113" s="78"/>
      <c r="S113" s="76" t="s">
        <v>24</v>
      </c>
      <c r="T113" s="77"/>
      <c r="U113" s="77"/>
      <c r="V113" s="77"/>
      <c r="W113" s="78"/>
      <c r="X113" s="76" t="s">
        <v>11</v>
      </c>
      <c r="Y113" s="77"/>
      <c r="Z113" s="77"/>
      <c r="AA113" s="77"/>
      <c r="AB113" s="77"/>
      <c r="AC113" s="76" t="s">
        <v>35</v>
      </c>
      <c r="AD113" s="77"/>
      <c r="AE113" s="77"/>
      <c r="AF113" s="77"/>
      <c r="AG113" s="77"/>
      <c r="AH113" s="76" t="s">
        <v>18</v>
      </c>
      <c r="AI113" s="77"/>
      <c r="AJ113" s="77"/>
      <c r="AK113" s="77"/>
      <c r="AL113" s="78"/>
    </row>
    <row r="114" spans="1:38" ht="15" thickBot="1" x14ac:dyDescent="0.4">
      <c r="A114" s="103"/>
      <c r="B114" s="104"/>
      <c r="C114" s="105"/>
      <c r="D114" s="3" t="s">
        <v>12</v>
      </c>
      <c r="E114" s="2" t="s">
        <v>13</v>
      </c>
      <c r="F114" s="2" t="s">
        <v>14</v>
      </c>
      <c r="G114" s="2" t="s">
        <v>15</v>
      </c>
      <c r="H114" s="1" t="s">
        <v>16</v>
      </c>
      <c r="I114" s="3" t="s">
        <v>12</v>
      </c>
      <c r="J114" s="2" t="s">
        <v>13</v>
      </c>
      <c r="K114" s="2" t="s">
        <v>14</v>
      </c>
      <c r="L114" s="2" t="s">
        <v>15</v>
      </c>
      <c r="M114" s="1" t="s">
        <v>16</v>
      </c>
      <c r="N114" s="3" t="s">
        <v>12</v>
      </c>
      <c r="O114" s="2" t="s">
        <v>13</v>
      </c>
      <c r="P114" s="2" t="s">
        <v>14</v>
      </c>
      <c r="Q114" s="2" t="s">
        <v>15</v>
      </c>
      <c r="R114" s="1" t="s">
        <v>16</v>
      </c>
      <c r="S114" s="3" t="s">
        <v>12</v>
      </c>
      <c r="T114" s="2" t="s">
        <v>13</v>
      </c>
      <c r="U114" s="2" t="s">
        <v>14</v>
      </c>
      <c r="V114" s="2" t="s">
        <v>15</v>
      </c>
      <c r="W114" s="1" t="s">
        <v>16</v>
      </c>
      <c r="X114" s="3" t="s">
        <v>12</v>
      </c>
      <c r="Y114" s="2" t="s">
        <v>13</v>
      </c>
      <c r="Z114" s="2" t="s">
        <v>14</v>
      </c>
      <c r="AA114" s="2" t="s">
        <v>15</v>
      </c>
      <c r="AB114" s="1" t="s">
        <v>16</v>
      </c>
      <c r="AC114" s="3" t="s">
        <v>12</v>
      </c>
      <c r="AD114" s="2" t="s">
        <v>13</v>
      </c>
      <c r="AE114" s="2" t="s">
        <v>14</v>
      </c>
      <c r="AF114" s="2" t="s">
        <v>15</v>
      </c>
      <c r="AG114" s="1" t="s">
        <v>16</v>
      </c>
      <c r="AH114" s="3" t="s">
        <v>12</v>
      </c>
      <c r="AI114" s="2" t="s">
        <v>13</v>
      </c>
      <c r="AJ114" s="2" t="s">
        <v>14</v>
      </c>
      <c r="AK114" s="2" t="s">
        <v>15</v>
      </c>
      <c r="AL114" s="37" t="s">
        <v>17</v>
      </c>
    </row>
    <row r="115" spans="1:38" ht="15" thickBot="1" x14ac:dyDescent="0.4">
      <c r="A115" s="106" t="s">
        <v>47</v>
      </c>
      <c r="B115" s="107"/>
      <c r="C115" s="108"/>
      <c r="D115" s="61">
        <f t="array" ref="D115">SUM((Statistik!$C$7:$C$21=$A113)*(Statistik!H$7:'Statistik'!H$21))</f>
        <v>0</v>
      </c>
      <c r="E115" s="62">
        <f t="array" ref="E115">SUM((Statistik!$C$7:$C$21=$A113)*(Statistik!I$7:'Statistik'!I$21))</f>
        <v>0</v>
      </c>
      <c r="F115" s="62">
        <f t="array" ref="F115">SUM((Statistik!$C$7:$C$21=$A113)*(Statistik!J$7:'Statistik'!J$21))</f>
        <v>0</v>
      </c>
      <c r="G115" s="62">
        <f t="array" ref="G115">SUM((Statistik!$C$7:$C$21=$A113)*(Statistik!K$7:'Statistik'!K$21))</f>
        <v>0</v>
      </c>
      <c r="H115" s="63">
        <f t="array" ref="H115">SUM((Statistik!$C$7:$C$21=$A113)*(Statistik!L$7:'Statistik'!L$21))</f>
        <v>0</v>
      </c>
      <c r="I115" s="61">
        <f t="array" ref="I115">SUM((Statistik!$C$7:$C$21=$A113)*(Statistik!M$7:'Statistik'!M$21))</f>
        <v>0</v>
      </c>
      <c r="J115" s="62">
        <f t="array" ref="J115">SUM((Statistik!$C$7:$C$21=$A113)*(Statistik!N$7:'Statistik'!N$21))</f>
        <v>0</v>
      </c>
      <c r="K115" s="62">
        <f t="array" ref="K115">SUM((Statistik!$C$7:$C$21=$A113)*(Statistik!O$7:'Statistik'!O$21))</f>
        <v>0</v>
      </c>
      <c r="L115" s="62">
        <f t="array" ref="L115">SUM((Statistik!$C$7:$C$21=$A113)*(Statistik!P$7:'Statistik'!P$21))</f>
        <v>0</v>
      </c>
      <c r="M115" s="63">
        <f t="array" ref="M115">SUM((Statistik!$C$7:$C$21=$A113)*(Statistik!Q$7:'Statistik'!Q$21))</f>
        <v>0</v>
      </c>
      <c r="N115" s="61">
        <f t="array" ref="N115">SUM((Statistik!$C$7:$C$21=$A113)*(Statistik!R$7:'Statistik'!R$21))</f>
        <v>0</v>
      </c>
      <c r="O115" s="62">
        <f t="array" ref="O115">SUM((Statistik!$C$7:$C$21=$A113)*(Statistik!S$7:'Statistik'!S$21))</f>
        <v>0</v>
      </c>
      <c r="P115" s="62">
        <f t="array" ref="P115">SUM((Statistik!$C$7:$C$21=$A113)*(Statistik!T$7:'Statistik'!T$21))</f>
        <v>0</v>
      </c>
      <c r="Q115" s="62">
        <f t="array" ref="Q115">SUM((Statistik!$C$7:$C$21=$A113)*(Statistik!U$7:'Statistik'!U$21))</f>
        <v>0</v>
      </c>
      <c r="R115" s="63">
        <f t="array" ref="R115">SUM((Statistik!$C$7:$C$21=$A113)*(Statistik!V$7:'Statistik'!V$21))</f>
        <v>0</v>
      </c>
      <c r="S115" s="61">
        <f t="array" ref="S115">SUM((Statistik!$C$7:$C$21=$A113)*(Statistik!W$7:'Statistik'!W$21))</f>
        <v>0</v>
      </c>
      <c r="T115" s="62">
        <f t="array" ref="T115">SUM((Statistik!$C$7:$C$21=$A113)*(Statistik!X$7:'Statistik'!X$21))</f>
        <v>0</v>
      </c>
      <c r="U115" s="62">
        <f t="array" ref="U115">SUM((Statistik!$C$7:$C$21=$A113)*(Statistik!Y$7:'Statistik'!Y$21))</f>
        <v>0</v>
      </c>
      <c r="V115" s="62">
        <f t="array" ref="V115">SUM((Statistik!$C$7:$C$21=$A113)*(Statistik!Z$7:'Statistik'!Z$21))</f>
        <v>0</v>
      </c>
      <c r="W115" s="63">
        <f t="array" ref="W115">SUM((Statistik!$C$7:$C$21=$A113)*(Statistik!AA$7:'Statistik'!AA$21))</f>
        <v>0</v>
      </c>
      <c r="X115" s="61">
        <f t="array" ref="X115">SUM((Statistik!$C$7:$C$21=$A113)*(Statistik!AB$7:'Statistik'!AB$21))</f>
        <v>0</v>
      </c>
      <c r="Y115" s="62">
        <f t="array" ref="Y115">SUM((Statistik!$C$7:$C$21=$A113)*(Statistik!AC$7:'Statistik'!AC$21))</f>
        <v>0</v>
      </c>
      <c r="Z115" s="62">
        <f t="array" ref="Z115">SUM((Statistik!$C$7:$C$21=$A113)*(Statistik!AD$7:'Statistik'!AD$21))</f>
        <v>0</v>
      </c>
      <c r="AA115" s="62">
        <f t="array" ref="AA115">SUM((Statistik!$C$7:$C$21=$A113)*(Statistik!AE$7:'Statistik'!AE$21))</f>
        <v>0</v>
      </c>
      <c r="AB115" s="63">
        <f t="array" ref="AB115">SUM((Statistik!$C$7:$C$21=$A113)*(Statistik!AF$7:'Statistik'!AF$21))</f>
        <v>0</v>
      </c>
      <c r="AC115" s="61">
        <f t="array" ref="AC115">SUM((Statistik!$C$7:$C$21=$A113)*(Statistik!AG$7:'Statistik'!AG$21))</f>
        <v>0</v>
      </c>
      <c r="AD115" s="62">
        <f t="array" ref="AD115">SUM((Statistik!$C$7:$C$21=$A113)*(Statistik!AH$7:'Statistik'!AH$21))</f>
        <v>0</v>
      </c>
      <c r="AE115" s="62">
        <f t="array" ref="AE115">SUM((Statistik!$C$7:$C$21=$A113)*(Statistik!AI$7:'Statistik'!AI$21))</f>
        <v>0</v>
      </c>
      <c r="AF115" s="62">
        <f t="array" ref="AF115">SUM((Statistik!$C$7:$C$21=$A113)*(Statistik!AJ$7:'Statistik'!AJ$21))</f>
        <v>0</v>
      </c>
      <c r="AG115" s="63">
        <f t="array" ref="AG115">SUM((Statistik!$C$7:$C$21=$A113)*(Statistik!AK$7:'Statistik'!AK$21))</f>
        <v>0</v>
      </c>
      <c r="AH115" s="61">
        <f t="array" ref="AH115">SUM((Statistik!$C$7:$C$21=$A113)*(Statistik!AL$7:'Statistik'!AL$21))</f>
        <v>0</v>
      </c>
      <c r="AI115" s="62">
        <f t="array" ref="AI115">SUM((Statistik!$C$7:$C$21=$A113)*(Statistik!AM$7:'Statistik'!AM$21))</f>
        <v>0</v>
      </c>
      <c r="AJ115" s="62">
        <f t="array" ref="AJ115">SUM((Statistik!$C$7:$C$21=$A113)*(Statistik!AN$7:'Statistik'!AN$21))</f>
        <v>0</v>
      </c>
      <c r="AK115" s="62">
        <f t="array" ref="AK115">SUM((Statistik!$C$7:$C$21=$A113)*(Statistik!AO$7:'Statistik'!AO$21))</f>
        <v>0</v>
      </c>
      <c r="AL115" s="63">
        <f t="array" ref="AL115">SUM((Statistik!$C$7:$C$21=$A113)*(Statistik!AP$7:'Statistik'!AP$21))</f>
        <v>0</v>
      </c>
    </row>
    <row r="116" spans="1:38" ht="15" thickBot="1" x14ac:dyDescent="0.4"/>
    <row r="117" spans="1:38" ht="15" thickBot="1" x14ac:dyDescent="0.4">
      <c r="A117" s="100">
        <v>21</v>
      </c>
      <c r="B117" s="101"/>
      <c r="C117" s="102"/>
      <c r="D117" s="76" t="s">
        <v>26</v>
      </c>
      <c r="E117" s="77"/>
      <c r="F117" s="77"/>
      <c r="G117" s="77"/>
      <c r="H117" s="78"/>
      <c r="I117" s="76" t="s">
        <v>45</v>
      </c>
      <c r="J117" s="77"/>
      <c r="K117" s="77"/>
      <c r="L117" s="77"/>
      <c r="M117" s="78"/>
      <c r="N117" s="76" t="s">
        <v>25</v>
      </c>
      <c r="O117" s="77"/>
      <c r="P117" s="77"/>
      <c r="Q117" s="77"/>
      <c r="R117" s="78"/>
      <c r="S117" s="76" t="s">
        <v>24</v>
      </c>
      <c r="T117" s="77"/>
      <c r="U117" s="77"/>
      <c r="V117" s="77"/>
      <c r="W117" s="78"/>
      <c r="X117" s="76" t="s">
        <v>11</v>
      </c>
      <c r="Y117" s="77"/>
      <c r="Z117" s="77"/>
      <c r="AA117" s="77"/>
      <c r="AB117" s="77"/>
      <c r="AC117" s="76" t="s">
        <v>35</v>
      </c>
      <c r="AD117" s="77"/>
      <c r="AE117" s="77"/>
      <c r="AF117" s="77"/>
      <c r="AG117" s="77"/>
      <c r="AH117" s="76" t="s">
        <v>18</v>
      </c>
      <c r="AI117" s="77"/>
      <c r="AJ117" s="77"/>
      <c r="AK117" s="77"/>
      <c r="AL117" s="78"/>
    </row>
    <row r="118" spans="1:38" ht="15" thickBot="1" x14ac:dyDescent="0.4">
      <c r="A118" s="103"/>
      <c r="B118" s="104"/>
      <c r="C118" s="105"/>
      <c r="D118" s="3" t="s">
        <v>12</v>
      </c>
      <c r="E118" s="2" t="s">
        <v>13</v>
      </c>
      <c r="F118" s="2" t="s">
        <v>14</v>
      </c>
      <c r="G118" s="2" t="s">
        <v>15</v>
      </c>
      <c r="H118" s="1" t="s">
        <v>16</v>
      </c>
      <c r="I118" s="3" t="s">
        <v>12</v>
      </c>
      <c r="J118" s="2" t="s">
        <v>13</v>
      </c>
      <c r="K118" s="2" t="s">
        <v>14</v>
      </c>
      <c r="L118" s="2" t="s">
        <v>15</v>
      </c>
      <c r="M118" s="1" t="s">
        <v>16</v>
      </c>
      <c r="N118" s="3" t="s">
        <v>12</v>
      </c>
      <c r="O118" s="2" t="s">
        <v>13</v>
      </c>
      <c r="P118" s="2" t="s">
        <v>14</v>
      </c>
      <c r="Q118" s="2" t="s">
        <v>15</v>
      </c>
      <c r="R118" s="1" t="s">
        <v>16</v>
      </c>
      <c r="S118" s="3" t="s">
        <v>12</v>
      </c>
      <c r="T118" s="2" t="s">
        <v>13</v>
      </c>
      <c r="U118" s="2" t="s">
        <v>14</v>
      </c>
      <c r="V118" s="2" t="s">
        <v>15</v>
      </c>
      <c r="W118" s="1" t="s">
        <v>16</v>
      </c>
      <c r="X118" s="3" t="s">
        <v>12</v>
      </c>
      <c r="Y118" s="2" t="s">
        <v>13</v>
      </c>
      <c r="Z118" s="2" t="s">
        <v>14</v>
      </c>
      <c r="AA118" s="2" t="s">
        <v>15</v>
      </c>
      <c r="AB118" s="1" t="s">
        <v>16</v>
      </c>
      <c r="AC118" s="3" t="s">
        <v>12</v>
      </c>
      <c r="AD118" s="2" t="s">
        <v>13</v>
      </c>
      <c r="AE118" s="2" t="s">
        <v>14</v>
      </c>
      <c r="AF118" s="2" t="s">
        <v>15</v>
      </c>
      <c r="AG118" s="1" t="s">
        <v>16</v>
      </c>
      <c r="AH118" s="3" t="s">
        <v>12</v>
      </c>
      <c r="AI118" s="2" t="s">
        <v>13</v>
      </c>
      <c r="AJ118" s="2" t="s">
        <v>14</v>
      </c>
      <c r="AK118" s="2" t="s">
        <v>15</v>
      </c>
      <c r="AL118" s="37" t="s">
        <v>17</v>
      </c>
    </row>
    <row r="119" spans="1:38" ht="15" thickBot="1" x14ac:dyDescent="0.4">
      <c r="A119" s="106" t="s">
        <v>47</v>
      </c>
      <c r="B119" s="107"/>
      <c r="C119" s="108"/>
      <c r="D119" s="61">
        <f t="array" ref="D119">SUM((Statistik!$C$7:$C$21=$A117)*(Statistik!H$7:'Statistik'!H$21))</f>
        <v>0</v>
      </c>
      <c r="E119" s="62">
        <f t="array" ref="E119">SUM((Statistik!$C$7:$C$21=$A117)*(Statistik!I$7:'Statistik'!I$21))</f>
        <v>0</v>
      </c>
      <c r="F119" s="62">
        <f t="array" ref="F119">SUM((Statistik!$C$7:$C$21=$A117)*(Statistik!J$7:'Statistik'!J$21))</f>
        <v>0</v>
      </c>
      <c r="G119" s="62">
        <f t="array" ref="G119">SUM((Statistik!$C$7:$C$21=$A117)*(Statistik!K$7:'Statistik'!K$21))</f>
        <v>0</v>
      </c>
      <c r="H119" s="63">
        <f t="array" ref="H119">SUM((Statistik!$C$7:$C$21=$A117)*(Statistik!L$7:'Statistik'!L$21))</f>
        <v>0</v>
      </c>
      <c r="I119" s="61">
        <f t="array" ref="I119">SUM((Statistik!$C$7:$C$21=$A117)*(Statistik!M$7:'Statistik'!M$21))</f>
        <v>0</v>
      </c>
      <c r="J119" s="62">
        <f t="array" ref="J119">SUM((Statistik!$C$7:$C$21=$A117)*(Statistik!N$7:'Statistik'!N$21))</f>
        <v>0</v>
      </c>
      <c r="K119" s="62">
        <f t="array" ref="K119">SUM((Statistik!$C$7:$C$21=$A117)*(Statistik!O$7:'Statistik'!O$21))</f>
        <v>0</v>
      </c>
      <c r="L119" s="62">
        <f t="array" ref="L119">SUM((Statistik!$C$7:$C$21=$A117)*(Statistik!P$7:'Statistik'!P$21))</f>
        <v>0</v>
      </c>
      <c r="M119" s="63">
        <f t="array" ref="M119">SUM((Statistik!$C$7:$C$21=$A117)*(Statistik!Q$7:'Statistik'!Q$21))</f>
        <v>0</v>
      </c>
      <c r="N119" s="61">
        <f t="array" ref="N119">SUM((Statistik!$C$7:$C$21=$A117)*(Statistik!R$7:'Statistik'!R$21))</f>
        <v>0</v>
      </c>
      <c r="O119" s="62">
        <f t="array" ref="O119">SUM((Statistik!$C$7:$C$21=$A117)*(Statistik!S$7:'Statistik'!S$21))</f>
        <v>0</v>
      </c>
      <c r="P119" s="62">
        <f t="array" ref="P119">SUM((Statistik!$C$7:$C$21=$A117)*(Statistik!T$7:'Statistik'!T$21))</f>
        <v>0</v>
      </c>
      <c r="Q119" s="62">
        <f t="array" ref="Q119">SUM((Statistik!$C$7:$C$21=$A117)*(Statistik!U$7:'Statistik'!U$21))</f>
        <v>0</v>
      </c>
      <c r="R119" s="63">
        <f t="array" ref="R119">SUM((Statistik!$C$7:$C$21=$A117)*(Statistik!V$7:'Statistik'!V$21))</f>
        <v>0</v>
      </c>
      <c r="S119" s="61">
        <f t="array" ref="S119">SUM((Statistik!$C$7:$C$21=$A117)*(Statistik!W$7:'Statistik'!W$21))</f>
        <v>0</v>
      </c>
      <c r="T119" s="62">
        <f t="array" ref="T119">SUM((Statistik!$C$7:$C$21=$A117)*(Statistik!X$7:'Statistik'!X$21))</f>
        <v>0</v>
      </c>
      <c r="U119" s="62">
        <f t="array" ref="U119">SUM((Statistik!$C$7:$C$21=$A117)*(Statistik!Y$7:'Statistik'!Y$21))</f>
        <v>0</v>
      </c>
      <c r="V119" s="62">
        <f t="array" ref="V119">SUM((Statistik!$C$7:$C$21=$A117)*(Statistik!Z$7:'Statistik'!Z$21))</f>
        <v>0</v>
      </c>
      <c r="W119" s="63">
        <f t="array" ref="W119">SUM((Statistik!$C$7:$C$21=$A117)*(Statistik!AA$7:'Statistik'!AA$21))</f>
        <v>0</v>
      </c>
      <c r="X119" s="61">
        <f t="array" ref="X119">SUM((Statistik!$C$7:$C$21=$A117)*(Statistik!AB$7:'Statistik'!AB$21))</f>
        <v>0</v>
      </c>
      <c r="Y119" s="62">
        <f t="array" ref="Y119">SUM((Statistik!$C$7:$C$21=$A117)*(Statistik!AC$7:'Statistik'!AC$21))</f>
        <v>0</v>
      </c>
      <c r="Z119" s="62">
        <f t="array" ref="Z119">SUM((Statistik!$C$7:$C$21=$A117)*(Statistik!AD$7:'Statistik'!AD$21))</f>
        <v>0</v>
      </c>
      <c r="AA119" s="62">
        <f t="array" ref="AA119">SUM((Statistik!$C$7:$C$21=$A117)*(Statistik!AE$7:'Statistik'!AE$21))</f>
        <v>0</v>
      </c>
      <c r="AB119" s="63">
        <f t="array" ref="AB119">SUM((Statistik!$C$7:$C$21=$A117)*(Statistik!AF$7:'Statistik'!AF$21))</f>
        <v>0</v>
      </c>
      <c r="AC119" s="61">
        <f t="array" ref="AC119">SUM((Statistik!$C$7:$C$21=$A117)*(Statistik!AG$7:'Statistik'!AG$21))</f>
        <v>0</v>
      </c>
      <c r="AD119" s="62">
        <f t="array" ref="AD119">SUM((Statistik!$C$7:$C$21=$A117)*(Statistik!AH$7:'Statistik'!AH$21))</f>
        <v>0</v>
      </c>
      <c r="AE119" s="62">
        <f t="array" ref="AE119">SUM((Statistik!$C$7:$C$21=$A117)*(Statistik!AI$7:'Statistik'!AI$21))</f>
        <v>0</v>
      </c>
      <c r="AF119" s="62">
        <f t="array" ref="AF119">SUM((Statistik!$C$7:$C$21=$A117)*(Statistik!AJ$7:'Statistik'!AJ$21))</f>
        <v>0</v>
      </c>
      <c r="AG119" s="63">
        <f t="array" ref="AG119">SUM((Statistik!$C$7:$C$21=$A117)*(Statistik!AK$7:'Statistik'!AK$21))</f>
        <v>0</v>
      </c>
      <c r="AH119" s="61">
        <f t="array" ref="AH119">SUM((Statistik!$C$7:$C$21=$A117)*(Statistik!AL$7:'Statistik'!AL$21))</f>
        <v>0</v>
      </c>
      <c r="AI119" s="62">
        <f t="array" ref="AI119">SUM((Statistik!$C$7:$C$21=$A117)*(Statistik!AM$7:'Statistik'!AM$21))</f>
        <v>0</v>
      </c>
      <c r="AJ119" s="62">
        <f t="array" ref="AJ119">SUM((Statistik!$C$7:$C$21=$A117)*(Statistik!AN$7:'Statistik'!AN$21))</f>
        <v>0</v>
      </c>
      <c r="AK119" s="62">
        <f t="array" ref="AK119">SUM((Statistik!$C$7:$C$21=$A117)*(Statistik!AO$7:'Statistik'!AO$21))</f>
        <v>0</v>
      </c>
      <c r="AL119" s="63">
        <f t="array" ref="AL119">SUM((Statistik!$C$7:$C$21=$A117)*(Statistik!AP$7:'Statistik'!AP$21))</f>
        <v>0</v>
      </c>
    </row>
    <row r="120" spans="1:38" ht="15" thickBot="1" x14ac:dyDescent="0.4"/>
    <row r="121" spans="1:38" ht="15" thickBot="1" x14ac:dyDescent="0.4">
      <c r="A121" s="100">
        <v>22</v>
      </c>
      <c r="B121" s="101"/>
      <c r="C121" s="102"/>
      <c r="D121" s="76" t="s">
        <v>26</v>
      </c>
      <c r="E121" s="77"/>
      <c r="F121" s="77"/>
      <c r="G121" s="77"/>
      <c r="H121" s="78"/>
      <c r="I121" s="76" t="s">
        <v>45</v>
      </c>
      <c r="J121" s="77"/>
      <c r="K121" s="77"/>
      <c r="L121" s="77"/>
      <c r="M121" s="78"/>
      <c r="N121" s="76" t="s">
        <v>25</v>
      </c>
      <c r="O121" s="77"/>
      <c r="P121" s="77"/>
      <c r="Q121" s="77"/>
      <c r="R121" s="78"/>
      <c r="S121" s="76" t="s">
        <v>24</v>
      </c>
      <c r="T121" s="77"/>
      <c r="U121" s="77"/>
      <c r="V121" s="77"/>
      <c r="W121" s="78"/>
      <c r="X121" s="76" t="s">
        <v>11</v>
      </c>
      <c r="Y121" s="77"/>
      <c r="Z121" s="77"/>
      <c r="AA121" s="77"/>
      <c r="AB121" s="77"/>
      <c r="AC121" s="76" t="s">
        <v>35</v>
      </c>
      <c r="AD121" s="77"/>
      <c r="AE121" s="77"/>
      <c r="AF121" s="77"/>
      <c r="AG121" s="77"/>
      <c r="AH121" s="76" t="s">
        <v>18</v>
      </c>
      <c r="AI121" s="77"/>
      <c r="AJ121" s="77"/>
      <c r="AK121" s="77"/>
      <c r="AL121" s="78"/>
    </row>
    <row r="122" spans="1:38" ht="15" thickBot="1" x14ac:dyDescent="0.4">
      <c r="A122" s="103"/>
      <c r="B122" s="104"/>
      <c r="C122" s="105"/>
      <c r="D122" s="3" t="s">
        <v>12</v>
      </c>
      <c r="E122" s="2" t="s">
        <v>13</v>
      </c>
      <c r="F122" s="2" t="s">
        <v>14</v>
      </c>
      <c r="G122" s="2" t="s">
        <v>15</v>
      </c>
      <c r="H122" s="1" t="s">
        <v>16</v>
      </c>
      <c r="I122" s="3" t="s">
        <v>12</v>
      </c>
      <c r="J122" s="2" t="s">
        <v>13</v>
      </c>
      <c r="K122" s="2" t="s">
        <v>14</v>
      </c>
      <c r="L122" s="2" t="s">
        <v>15</v>
      </c>
      <c r="M122" s="1" t="s">
        <v>16</v>
      </c>
      <c r="N122" s="3" t="s">
        <v>12</v>
      </c>
      <c r="O122" s="2" t="s">
        <v>13</v>
      </c>
      <c r="P122" s="2" t="s">
        <v>14</v>
      </c>
      <c r="Q122" s="2" t="s">
        <v>15</v>
      </c>
      <c r="R122" s="1" t="s">
        <v>16</v>
      </c>
      <c r="S122" s="3" t="s">
        <v>12</v>
      </c>
      <c r="T122" s="2" t="s">
        <v>13</v>
      </c>
      <c r="U122" s="2" t="s">
        <v>14</v>
      </c>
      <c r="V122" s="2" t="s">
        <v>15</v>
      </c>
      <c r="W122" s="1" t="s">
        <v>16</v>
      </c>
      <c r="X122" s="3" t="s">
        <v>12</v>
      </c>
      <c r="Y122" s="2" t="s">
        <v>13</v>
      </c>
      <c r="Z122" s="2" t="s">
        <v>14</v>
      </c>
      <c r="AA122" s="2" t="s">
        <v>15</v>
      </c>
      <c r="AB122" s="1" t="s">
        <v>16</v>
      </c>
      <c r="AC122" s="3" t="s">
        <v>12</v>
      </c>
      <c r="AD122" s="2" t="s">
        <v>13</v>
      </c>
      <c r="AE122" s="2" t="s">
        <v>14</v>
      </c>
      <c r="AF122" s="2" t="s">
        <v>15</v>
      </c>
      <c r="AG122" s="1" t="s">
        <v>16</v>
      </c>
      <c r="AH122" s="3" t="s">
        <v>12</v>
      </c>
      <c r="AI122" s="2" t="s">
        <v>13</v>
      </c>
      <c r="AJ122" s="2" t="s">
        <v>14</v>
      </c>
      <c r="AK122" s="2" t="s">
        <v>15</v>
      </c>
      <c r="AL122" s="37" t="s">
        <v>17</v>
      </c>
    </row>
    <row r="123" spans="1:38" ht="15" thickBot="1" x14ac:dyDescent="0.4">
      <c r="A123" s="106" t="s">
        <v>47</v>
      </c>
      <c r="B123" s="107"/>
      <c r="C123" s="108"/>
      <c r="D123" s="61">
        <f t="array" ref="D123">SUM((Statistik!$C$7:$C$21=$A121)*(Statistik!H$7:'Statistik'!H$21))</f>
        <v>0</v>
      </c>
      <c r="E123" s="62">
        <f t="array" ref="E123">SUM((Statistik!$C$7:$C$21=$A121)*(Statistik!I$7:'Statistik'!I$21))</f>
        <v>0</v>
      </c>
      <c r="F123" s="62">
        <f t="array" ref="F123">SUM((Statistik!$C$7:$C$21=$A121)*(Statistik!J$7:'Statistik'!J$21))</f>
        <v>0</v>
      </c>
      <c r="G123" s="62">
        <f t="array" ref="G123">SUM((Statistik!$C$7:$C$21=$A121)*(Statistik!K$7:'Statistik'!K$21))</f>
        <v>0</v>
      </c>
      <c r="H123" s="63">
        <f t="array" ref="H123">SUM((Statistik!$C$7:$C$21=$A121)*(Statistik!L$7:'Statistik'!L$21))</f>
        <v>0</v>
      </c>
      <c r="I123" s="61">
        <f t="array" ref="I123">SUM((Statistik!$C$7:$C$21=$A121)*(Statistik!M$7:'Statistik'!M$21))</f>
        <v>0</v>
      </c>
      <c r="J123" s="62">
        <f t="array" ref="J123">SUM((Statistik!$C$7:$C$21=$A121)*(Statistik!N$7:'Statistik'!N$21))</f>
        <v>0</v>
      </c>
      <c r="K123" s="62">
        <f t="array" ref="K123">SUM((Statistik!$C$7:$C$21=$A121)*(Statistik!O$7:'Statistik'!O$21))</f>
        <v>0</v>
      </c>
      <c r="L123" s="62">
        <f t="array" ref="L123">SUM((Statistik!$C$7:$C$21=$A121)*(Statistik!P$7:'Statistik'!P$21))</f>
        <v>0</v>
      </c>
      <c r="M123" s="63">
        <f t="array" ref="M123">SUM((Statistik!$C$7:$C$21=$A121)*(Statistik!Q$7:'Statistik'!Q$21))</f>
        <v>0</v>
      </c>
      <c r="N123" s="61">
        <f t="array" ref="N123">SUM((Statistik!$C$7:$C$21=$A121)*(Statistik!R$7:'Statistik'!R$21))</f>
        <v>0</v>
      </c>
      <c r="O123" s="62">
        <f t="array" ref="O123">SUM((Statistik!$C$7:$C$21=$A121)*(Statistik!S$7:'Statistik'!S$21))</f>
        <v>0</v>
      </c>
      <c r="P123" s="62">
        <f t="array" ref="P123">SUM((Statistik!$C$7:$C$21=$A121)*(Statistik!T$7:'Statistik'!T$21))</f>
        <v>0</v>
      </c>
      <c r="Q123" s="62">
        <f t="array" ref="Q123">SUM((Statistik!$C$7:$C$21=$A121)*(Statistik!U$7:'Statistik'!U$21))</f>
        <v>0</v>
      </c>
      <c r="R123" s="63">
        <f t="array" ref="R123">SUM((Statistik!$C$7:$C$21=$A121)*(Statistik!V$7:'Statistik'!V$21))</f>
        <v>0</v>
      </c>
      <c r="S123" s="61">
        <f t="array" ref="S123">SUM((Statistik!$C$7:$C$21=$A121)*(Statistik!W$7:'Statistik'!W$21))</f>
        <v>0</v>
      </c>
      <c r="T123" s="62">
        <f t="array" ref="T123">SUM((Statistik!$C$7:$C$21=$A121)*(Statistik!X$7:'Statistik'!X$21))</f>
        <v>0</v>
      </c>
      <c r="U123" s="62">
        <f t="array" ref="U123">SUM((Statistik!$C$7:$C$21=$A121)*(Statistik!Y$7:'Statistik'!Y$21))</f>
        <v>0</v>
      </c>
      <c r="V123" s="62">
        <f t="array" ref="V123">SUM((Statistik!$C$7:$C$21=$A121)*(Statistik!Z$7:'Statistik'!Z$21))</f>
        <v>0</v>
      </c>
      <c r="W123" s="63">
        <f t="array" ref="W123">SUM((Statistik!$C$7:$C$21=$A121)*(Statistik!AA$7:'Statistik'!AA$21))</f>
        <v>0</v>
      </c>
      <c r="X123" s="61">
        <f t="array" ref="X123">SUM((Statistik!$C$7:$C$21=$A121)*(Statistik!AB$7:'Statistik'!AB$21))</f>
        <v>0</v>
      </c>
      <c r="Y123" s="62">
        <f t="array" ref="Y123">SUM((Statistik!$C$7:$C$21=$A121)*(Statistik!AC$7:'Statistik'!AC$21))</f>
        <v>0</v>
      </c>
      <c r="Z123" s="62">
        <f t="array" ref="Z123">SUM((Statistik!$C$7:$C$21=$A121)*(Statistik!AD$7:'Statistik'!AD$21))</f>
        <v>0</v>
      </c>
      <c r="AA123" s="62">
        <f t="array" ref="AA123">SUM((Statistik!$C$7:$C$21=$A121)*(Statistik!AE$7:'Statistik'!AE$21))</f>
        <v>0</v>
      </c>
      <c r="AB123" s="63">
        <f t="array" ref="AB123">SUM((Statistik!$C$7:$C$21=$A121)*(Statistik!AF$7:'Statistik'!AF$21))</f>
        <v>0</v>
      </c>
      <c r="AC123" s="61">
        <f t="array" ref="AC123">SUM((Statistik!$C$7:$C$21=$A121)*(Statistik!AG$7:'Statistik'!AG$21))</f>
        <v>0</v>
      </c>
      <c r="AD123" s="62">
        <f t="array" ref="AD123">SUM((Statistik!$C$7:$C$21=$A121)*(Statistik!AH$7:'Statistik'!AH$21))</f>
        <v>0</v>
      </c>
      <c r="AE123" s="62">
        <f t="array" ref="AE123">SUM((Statistik!$C$7:$C$21=$A121)*(Statistik!AI$7:'Statistik'!AI$21))</f>
        <v>0</v>
      </c>
      <c r="AF123" s="62">
        <f t="array" ref="AF123">SUM((Statistik!$C$7:$C$21=$A121)*(Statistik!AJ$7:'Statistik'!AJ$21))</f>
        <v>0</v>
      </c>
      <c r="AG123" s="63">
        <f t="array" ref="AG123">SUM((Statistik!$C$7:$C$21=$A121)*(Statistik!AK$7:'Statistik'!AK$21))</f>
        <v>0</v>
      </c>
      <c r="AH123" s="61">
        <f t="array" ref="AH123">SUM((Statistik!$C$7:$C$21=$A121)*(Statistik!AL$7:'Statistik'!AL$21))</f>
        <v>0</v>
      </c>
      <c r="AI123" s="62">
        <f t="array" ref="AI123">SUM((Statistik!$C$7:$C$21=$A121)*(Statistik!AM$7:'Statistik'!AM$21))</f>
        <v>0</v>
      </c>
      <c r="AJ123" s="62">
        <f t="array" ref="AJ123">SUM((Statistik!$C$7:$C$21=$A121)*(Statistik!AN$7:'Statistik'!AN$21))</f>
        <v>0</v>
      </c>
      <c r="AK123" s="62">
        <f t="array" ref="AK123">SUM((Statistik!$C$7:$C$21=$A121)*(Statistik!AO$7:'Statistik'!AO$21))</f>
        <v>0</v>
      </c>
      <c r="AL123" s="63">
        <f t="array" ref="AL123">SUM((Statistik!$C$7:$C$21=$A121)*(Statistik!AP$7:'Statistik'!AP$21))</f>
        <v>0</v>
      </c>
    </row>
    <row r="124" spans="1:38" ht="15" thickBot="1" x14ac:dyDescent="0.4"/>
    <row r="125" spans="1:38" ht="15" thickBot="1" x14ac:dyDescent="0.4">
      <c r="A125" s="100">
        <v>23</v>
      </c>
      <c r="B125" s="101"/>
      <c r="C125" s="102"/>
      <c r="D125" s="76" t="s">
        <v>26</v>
      </c>
      <c r="E125" s="77"/>
      <c r="F125" s="77"/>
      <c r="G125" s="77"/>
      <c r="H125" s="78"/>
      <c r="I125" s="76" t="s">
        <v>45</v>
      </c>
      <c r="J125" s="77"/>
      <c r="K125" s="77"/>
      <c r="L125" s="77"/>
      <c r="M125" s="78"/>
      <c r="N125" s="76" t="s">
        <v>25</v>
      </c>
      <c r="O125" s="77"/>
      <c r="P125" s="77"/>
      <c r="Q125" s="77"/>
      <c r="R125" s="78"/>
      <c r="S125" s="76" t="s">
        <v>24</v>
      </c>
      <c r="T125" s="77"/>
      <c r="U125" s="77"/>
      <c r="V125" s="77"/>
      <c r="W125" s="78"/>
      <c r="X125" s="76" t="s">
        <v>11</v>
      </c>
      <c r="Y125" s="77"/>
      <c r="Z125" s="77"/>
      <c r="AA125" s="77"/>
      <c r="AB125" s="77"/>
      <c r="AC125" s="76" t="s">
        <v>35</v>
      </c>
      <c r="AD125" s="77"/>
      <c r="AE125" s="77"/>
      <c r="AF125" s="77"/>
      <c r="AG125" s="77"/>
      <c r="AH125" s="76" t="s">
        <v>18</v>
      </c>
      <c r="AI125" s="77"/>
      <c r="AJ125" s="77"/>
      <c r="AK125" s="77"/>
      <c r="AL125" s="78"/>
    </row>
    <row r="126" spans="1:38" ht="15" thickBot="1" x14ac:dyDescent="0.4">
      <c r="A126" s="103"/>
      <c r="B126" s="104"/>
      <c r="C126" s="105"/>
      <c r="D126" s="3" t="s">
        <v>12</v>
      </c>
      <c r="E126" s="2" t="s">
        <v>13</v>
      </c>
      <c r="F126" s="2" t="s">
        <v>14</v>
      </c>
      <c r="G126" s="2" t="s">
        <v>15</v>
      </c>
      <c r="H126" s="1" t="s">
        <v>16</v>
      </c>
      <c r="I126" s="3" t="s">
        <v>12</v>
      </c>
      <c r="J126" s="2" t="s">
        <v>13</v>
      </c>
      <c r="K126" s="2" t="s">
        <v>14</v>
      </c>
      <c r="L126" s="2" t="s">
        <v>15</v>
      </c>
      <c r="M126" s="1" t="s">
        <v>16</v>
      </c>
      <c r="N126" s="3" t="s">
        <v>12</v>
      </c>
      <c r="O126" s="2" t="s">
        <v>13</v>
      </c>
      <c r="P126" s="2" t="s">
        <v>14</v>
      </c>
      <c r="Q126" s="2" t="s">
        <v>15</v>
      </c>
      <c r="R126" s="1" t="s">
        <v>16</v>
      </c>
      <c r="S126" s="3" t="s">
        <v>12</v>
      </c>
      <c r="T126" s="2" t="s">
        <v>13</v>
      </c>
      <c r="U126" s="2" t="s">
        <v>14</v>
      </c>
      <c r="V126" s="2" t="s">
        <v>15</v>
      </c>
      <c r="W126" s="1" t="s">
        <v>16</v>
      </c>
      <c r="X126" s="3" t="s">
        <v>12</v>
      </c>
      <c r="Y126" s="2" t="s">
        <v>13</v>
      </c>
      <c r="Z126" s="2" t="s">
        <v>14</v>
      </c>
      <c r="AA126" s="2" t="s">
        <v>15</v>
      </c>
      <c r="AB126" s="1" t="s">
        <v>16</v>
      </c>
      <c r="AC126" s="3" t="s">
        <v>12</v>
      </c>
      <c r="AD126" s="2" t="s">
        <v>13</v>
      </c>
      <c r="AE126" s="2" t="s">
        <v>14</v>
      </c>
      <c r="AF126" s="2" t="s">
        <v>15</v>
      </c>
      <c r="AG126" s="1" t="s">
        <v>16</v>
      </c>
      <c r="AH126" s="3" t="s">
        <v>12</v>
      </c>
      <c r="AI126" s="2" t="s">
        <v>13</v>
      </c>
      <c r="AJ126" s="2" t="s">
        <v>14</v>
      </c>
      <c r="AK126" s="2" t="s">
        <v>15</v>
      </c>
      <c r="AL126" s="37" t="s">
        <v>17</v>
      </c>
    </row>
    <row r="127" spans="1:38" ht="15" thickBot="1" x14ac:dyDescent="0.4">
      <c r="A127" s="106" t="s">
        <v>47</v>
      </c>
      <c r="B127" s="107"/>
      <c r="C127" s="108"/>
      <c r="D127" s="61">
        <f t="array" ref="D127">SUM((Statistik!$C$7:$C$21=$A125)*(Statistik!H$7:'Statistik'!H$21))</f>
        <v>0</v>
      </c>
      <c r="E127" s="62">
        <f t="array" ref="E127">SUM((Statistik!$C$7:$C$21=$A125)*(Statistik!I$7:'Statistik'!I$21))</f>
        <v>0</v>
      </c>
      <c r="F127" s="62">
        <f t="array" ref="F127">SUM((Statistik!$C$7:$C$21=$A125)*(Statistik!J$7:'Statistik'!J$21))</f>
        <v>0</v>
      </c>
      <c r="G127" s="62">
        <f t="array" ref="G127">SUM((Statistik!$C$7:$C$21=$A125)*(Statistik!K$7:'Statistik'!K$21))</f>
        <v>0</v>
      </c>
      <c r="H127" s="63">
        <f t="array" ref="H127">SUM((Statistik!$C$7:$C$21=$A125)*(Statistik!L$7:'Statistik'!L$21))</f>
        <v>0</v>
      </c>
      <c r="I127" s="61">
        <f t="array" ref="I127">SUM((Statistik!$C$7:$C$21=$A125)*(Statistik!M$7:'Statistik'!M$21))</f>
        <v>0</v>
      </c>
      <c r="J127" s="62">
        <f t="array" ref="J127">SUM((Statistik!$C$7:$C$21=$A125)*(Statistik!N$7:'Statistik'!N$21))</f>
        <v>0</v>
      </c>
      <c r="K127" s="62">
        <f t="array" ref="K127">SUM((Statistik!$C$7:$C$21=$A125)*(Statistik!O$7:'Statistik'!O$21))</f>
        <v>0</v>
      </c>
      <c r="L127" s="62">
        <f t="array" ref="L127">SUM((Statistik!$C$7:$C$21=$A125)*(Statistik!P$7:'Statistik'!P$21))</f>
        <v>0</v>
      </c>
      <c r="M127" s="63">
        <f t="array" ref="M127">SUM((Statistik!$C$7:$C$21=$A125)*(Statistik!Q$7:'Statistik'!Q$21))</f>
        <v>0</v>
      </c>
      <c r="N127" s="61">
        <f t="array" ref="N127">SUM((Statistik!$C$7:$C$21=$A125)*(Statistik!R$7:'Statistik'!R$21))</f>
        <v>0</v>
      </c>
      <c r="O127" s="62">
        <f t="array" ref="O127">SUM((Statistik!$C$7:$C$21=$A125)*(Statistik!S$7:'Statistik'!S$21))</f>
        <v>0</v>
      </c>
      <c r="P127" s="62">
        <f t="array" ref="P127">SUM((Statistik!$C$7:$C$21=$A125)*(Statistik!T$7:'Statistik'!T$21))</f>
        <v>0</v>
      </c>
      <c r="Q127" s="62">
        <f t="array" ref="Q127">SUM((Statistik!$C$7:$C$21=$A125)*(Statistik!U$7:'Statistik'!U$21))</f>
        <v>0</v>
      </c>
      <c r="R127" s="63">
        <f t="array" ref="R127">SUM((Statistik!$C$7:$C$21=$A125)*(Statistik!V$7:'Statistik'!V$21))</f>
        <v>0</v>
      </c>
      <c r="S127" s="61">
        <f t="array" ref="S127">SUM((Statistik!$C$7:$C$21=$A125)*(Statistik!W$7:'Statistik'!W$21))</f>
        <v>0</v>
      </c>
      <c r="T127" s="62">
        <f t="array" ref="T127">SUM((Statistik!$C$7:$C$21=$A125)*(Statistik!X$7:'Statistik'!X$21))</f>
        <v>0</v>
      </c>
      <c r="U127" s="62">
        <f t="array" ref="U127">SUM((Statistik!$C$7:$C$21=$A125)*(Statistik!Y$7:'Statistik'!Y$21))</f>
        <v>0</v>
      </c>
      <c r="V127" s="62">
        <f t="array" ref="V127">SUM((Statistik!$C$7:$C$21=$A125)*(Statistik!Z$7:'Statistik'!Z$21))</f>
        <v>0</v>
      </c>
      <c r="W127" s="63">
        <f t="array" ref="W127">SUM((Statistik!$C$7:$C$21=$A125)*(Statistik!AA$7:'Statistik'!AA$21))</f>
        <v>0</v>
      </c>
      <c r="X127" s="61">
        <f t="array" ref="X127">SUM((Statistik!$C$7:$C$21=$A125)*(Statistik!AB$7:'Statistik'!AB$21))</f>
        <v>0</v>
      </c>
      <c r="Y127" s="62">
        <f t="array" ref="Y127">SUM((Statistik!$C$7:$C$21=$A125)*(Statistik!AC$7:'Statistik'!AC$21))</f>
        <v>0</v>
      </c>
      <c r="Z127" s="62">
        <f t="array" ref="Z127">SUM((Statistik!$C$7:$C$21=$A125)*(Statistik!AD$7:'Statistik'!AD$21))</f>
        <v>0</v>
      </c>
      <c r="AA127" s="62">
        <f t="array" ref="AA127">SUM((Statistik!$C$7:$C$21=$A125)*(Statistik!AE$7:'Statistik'!AE$21))</f>
        <v>0</v>
      </c>
      <c r="AB127" s="63">
        <f t="array" ref="AB127">SUM((Statistik!$C$7:$C$21=$A125)*(Statistik!AF$7:'Statistik'!AF$21))</f>
        <v>0</v>
      </c>
      <c r="AC127" s="61">
        <f t="array" ref="AC127">SUM((Statistik!$C$7:$C$21=$A125)*(Statistik!AG$7:'Statistik'!AG$21))</f>
        <v>0</v>
      </c>
      <c r="AD127" s="62">
        <f t="array" ref="AD127">SUM((Statistik!$C$7:$C$21=$A125)*(Statistik!AH$7:'Statistik'!AH$21))</f>
        <v>0</v>
      </c>
      <c r="AE127" s="62">
        <f t="array" ref="AE127">SUM((Statistik!$C$7:$C$21=$A125)*(Statistik!AI$7:'Statistik'!AI$21))</f>
        <v>0</v>
      </c>
      <c r="AF127" s="62">
        <f t="array" ref="AF127">SUM((Statistik!$C$7:$C$21=$A125)*(Statistik!AJ$7:'Statistik'!AJ$21))</f>
        <v>0</v>
      </c>
      <c r="AG127" s="63">
        <f t="array" ref="AG127">SUM((Statistik!$C$7:$C$21=$A125)*(Statistik!AK$7:'Statistik'!AK$21))</f>
        <v>0</v>
      </c>
      <c r="AH127" s="61">
        <f t="array" ref="AH127">SUM((Statistik!$C$7:$C$21=$A125)*(Statistik!AL$7:'Statistik'!AL$21))</f>
        <v>0</v>
      </c>
      <c r="AI127" s="62">
        <f t="array" ref="AI127">SUM((Statistik!$C$7:$C$21=$A125)*(Statistik!AM$7:'Statistik'!AM$21))</f>
        <v>0</v>
      </c>
      <c r="AJ127" s="62">
        <f t="array" ref="AJ127">SUM((Statistik!$C$7:$C$21=$A125)*(Statistik!AN$7:'Statistik'!AN$21))</f>
        <v>0</v>
      </c>
      <c r="AK127" s="62">
        <f t="array" ref="AK127">SUM((Statistik!$C$7:$C$21=$A125)*(Statistik!AO$7:'Statistik'!AO$21))</f>
        <v>0</v>
      </c>
      <c r="AL127" s="63">
        <f t="array" ref="AL127">SUM((Statistik!$C$7:$C$21=$A125)*(Statistik!AP$7:'Statistik'!AP$21))</f>
        <v>0</v>
      </c>
    </row>
    <row r="128" spans="1:38" ht="15" thickBot="1" x14ac:dyDescent="0.4"/>
    <row r="129" spans="1:38" ht="15" thickBot="1" x14ac:dyDescent="0.4">
      <c r="A129" s="100" t="s">
        <v>40</v>
      </c>
      <c r="B129" s="101"/>
      <c r="C129" s="102"/>
      <c r="D129" s="76" t="s">
        <v>26</v>
      </c>
      <c r="E129" s="77"/>
      <c r="F129" s="77"/>
      <c r="G129" s="77"/>
      <c r="H129" s="78"/>
      <c r="I129" s="76" t="s">
        <v>45</v>
      </c>
      <c r="J129" s="77"/>
      <c r="K129" s="77"/>
      <c r="L129" s="77"/>
      <c r="M129" s="78"/>
      <c r="N129" s="76" t="s">
        <v>25</v>
      </c>
      <c r="O129" s="77"/>
      <c r="P129" s="77"/>
      <c r="Q129" s="77"/>
      <c r="R129" s="78"/>
      <c r="S129" s="76" t="s">
        <v>24</v>
      </c>
      <c r="T129" s="77"/>
      <c r="U129" s="77"/>
      <c r="V129" s="77"/>
      <c r="W129" s="78"/>
      <c r="X129" s="76" t="s">
        <v>11</v>
      </c>
      <c r="Y129" s="77"/>
      <c r="Z129" s="77"/>
      <c r="AA129" s="77"/>
      <c r="AB129" s="77"/>
      <c r="AC129" s="76" t="s">
        <v>35</v>
      </c>
      <c r="AD129" s="77"/>
      <c r="AE129" s="77"/>
      <c r="AF129" s="77"/>
      <c r="AG129" s="77"/>
      <c r="AH129" s="76" t="s">
        <v>18</v>
      </c>
      <c r="AI129" s="77"/>
      <c r="AJ129" s="77"/>
      <c r="AK129" s="77"/>
      <c r="AL129" s="78"/>
    </row>
    <row r="130" spans="1:38" ht="15" thickBot="1" x14ac:dyDescent="0.4">
      <c r="A130" s="103"/>
      <c r="B130" s="104"/>
      <c r="C130" s="105"/>
      <c r="D130" s="3" t="s">
        <v>12</v>
      </c>
      <c r="E130" s="2" t="s">
        <v>13</v>
      </c>
      <c r="F130" s="2" t="s">
        <v>14</v>
      </c>
      <c r="G130" s="2" t="s">
        <v>15</v>
      </c>
      <c r="H130" s="1" t="s">
        <v>16</v>
      </c>
      <c r="I130" s="3" t="s">
        <v>12</v>
      </c>
      <c r="J130" s="2" t="s">
        <v>13</v>
      </c>
      <c r="K130" s="2" t="s">
        <v>14</v>
      </c>
      <c r="L130" s="2" t="s">
        <v>15</v>
      </c>
      <c r="M130" s="1" t="s">
        <v>16</v>
      </c>
      <c r="N130" s="3" t="s">
        <v>12</v>
      </c>
      <c r="O130" s="2" t="s">
        <v>13</v>
      </c>
      <c r="P130" s="2" t="s">
        <v>14</v>
      </c>
      <c r="Q130" s="2" t="s">
        <v>15</v>
      </c>
      <c r="R130" s="1" t="s">
        <v>16</v>
      </c>
      <c r="S130" s="3" t="s">
        <v>12</v>
      </c>
      <c r="T130" s="2" t="s">
        <v>13</v>
      </c>
      <c r="U130" s="2" t="s">
        <v>14</v>
      </c>
      <c r="V130" s="2" t="s">
        <v>15</v>
      </c>
      <c r="W130" s="1" t="s">
        <v>16</v>
      </c>
      <c r="X130" s="3" t="s">
        <v>12</v>
      </c>
      <c r="Y130" s="2" t="s">
        <v>13</v>
      </c>
      <c r="Z130" s="2" t="s">
        <v>14</v>
      </c>
      <c r="AA130" s="2" t="s">
        <v>15</v>
      </c>
      <c r="AB130" s="1" t="s">
        <v>16</v>
      </c>
      <c r="AC130" s="3" t="s">
        <v>12</v>
      </c>
      <c r="AD130" s="2" t="s">
        <v>13</v>
      </c>
      <c r="AE130" s="2" t="s">
        <v>14</v>
      </c>
      <c r="AF130" s="2" t="s">
        <v>15</v>
      </c>
      <c r="AG130" s="1" t="s">
        <v>16</v>
      </c>
      <c r="AH130" s="3" t="s">
        <v>12</v>
      </c>
      <c r="AI130" s="2" t="s">
        <v>13</v>
      </c>
      <c r="AJ130" s="2" t="s">
        <v>14</v>
      </c>
      <c r="AK130" s="2" t="s">
        <v>15</v>
      </c>
      <c r="AL130" s="37" t="s">
        <v>17</v>
      </c>
    </row>
    <row r="131" spans="1:38" ht="15" thickBot="1" x14ac:dyDescent="0.4">
      <c r="A131" s="106" t="s">
        <v>47</v>
      </c>
      <c r="B131" s="107"/>
      <c r="C131" s="108"/>
      <c r="D131" s="61">
        <f t="array" ref="D131">SUM((Statistik!$C$7:$C$21=$A129)*(Statistik!H$7:'Statistik'!H$21))</f>
        <v>0</v>
      </c>
      <c r="E131" s="62">
        <f t="array" ref="E131">SUM((Statistik!$C$7:$C$21=$A129)*(Statistik!I$7:'Statistik'!I$21))</f>
        <v>0</v>
      </c>
      <c r="F131" s="62">
        <f t="array" ref="F131">SUM((Statistik!$C$7:$C$21=$A129)*(Statistik!J$7:'Statistik'!J$21))</f>
        <v>0</v>
      </c>
      <c r="G131" s="62">
        <f t="array" ref="G131">SUM((Statistik!$C$7:$C$21=$A129)*(Statistik!K$7:'Statistik'!K$21))</f>
        <v>0</v>
      </c>
      <c r="H131" s="63">
        <f t="array" ref="H131">SUM((Statistik!$C$7:$C$21=$A129)*(Statistik!L$7:'Statistik'!L$21))</f>
        <v>0</v>
      </c>
      <c r="I131" s="61">
        <f t="array" ref="I131">SUM((Statistik!$C$7:$C$21=$A129)*(Statistik!M$7:'Statistik'!M$21))</f>
        <v>0</v>
      </c>
      <c r="J131" s="62">
        <f t="array" ref="J131">SUM((Statistik!$C$7:$C$21=$A129)*(Statistik!N$7:'Statistik'!N$21))</f>
        <v>0</v>
      </c>
      <c r="K131" s="62">
        <f t="array" ref="K131">SUM((Statistik!$C$7:$C$21=$A129)*(Statistik!O$7:'Statistik'!O$21))</f>
        <v>0</v>
      </c>
      <c r="L131" s="62">
        <f t="array" ref="L131">SUM((Statistik!$C$7:$C$21=$A129)*(Statistik!P$7:'Statistik'!P$21))</f>
        <v>0</v>
      </c>
      <c r="M131" s="63">
        <f t="array" ref="M131">SUM((Statistik!$C$7:$C$21=$A129)*(Statistik!Q$7:'Statistik'!Q$21))</f>
        <v>0</v>
      </c>
      <c r="N131" s="61">
        <f t="array" ref="N131">SUM((Statistik!$C$7:$C$21=$A129)*(Statistik!R$7:'Statistik'!R$21))</f>
        <v>0</v>
      </c>
      <c r="O131" s="62">
        <f t="array" ref="O131">SUM((Statistik!$C$7:$C$21=$A129)*(Statistik!S$7:'Statistik'!S$21))</f>
        <v>0</v>
      </c>
      <c r="P131" s="62">
        <f t="array" ref="P131">SUM((Statistik!$C$7:$C$21=$A129)*(Statistik!T$7:'Statistik'!T$21))</f>
        <v>0</v>
      </c>
      <c r="Q131" s="62">
        <f t="array" ref="Q131">SUM((Statistik!$C$7:$C$21=$A129)*(Statistik!U$7:'Statistik'!U$21))</f>
        <v>0</v>
      </c>
      <c r="R131" s="63">
        <f t="array" ref="R131">SUM((Statistik!$C$7:$C$21=$A129)*(Statistik!V$7:'Statistik'!V$21))</f>
        <v>0</v>
      </c>
      <c r="S131" s="61">
        <f t="array" ref="S131">SUM((Statistik!$C$7:$C$21=$A129)*(Statistik!W$7:'Statistik'!W$21))</f>
        <v>0</v>
      </c>
      <c r="T131" s="62">
        <f t="array" ref="T131">SUM((Statistik!$C$7:$C$21=$A129)*(Statistik!X$7:'Statistik'!X$21))</f>
        <v>0</v>
      </c>
      <c r="U131" s="62">
        <f t="array" ref="U131">SUM((Statistik!$C$7:$C$21=$A129)*(Statistik!Y$7:'Statistik'!Y$21))</f>
        <v>0</v>
      </c>
      <c r="V131" s="62">
        <f t="array" ref="V131">SUM((Statistik!$C$7:$C$21=$A129)*(Statistik!Z$7:'Statistik'!Z$21))</f>
        <v>0</v>
      </c>
      <c r="W131" s="63">
        <f t="array" ref="W131">SUM((Statistik!$C$7:$C$21=$A129)*(Statistik!AA$7:'Statistik'!AA$21))</f>
        <v>0</v>
      </c>
      <c r="X131" s="61">
        <f t="array" ref="X131">SUM((Statistik!$C$7:$C$21=$A129)*(Statistik!AB$7:'Statistik'!AB$21))</f>
        <v>0</v>
      </c>
      <c r="Y131" s="62">
        <f t="array" ref="Y131">SUM((Statistik!$C$7:$C$21=$A129)*(Statistik!AC$7:'Statistik'!AC$21))</f>
        <v>0</v>
      </c>
      <c r="Z131" s="62">
        <f t="array" ref="Z131">SUM((Statistik!$C$7:$C$21=$A129)*(Statistik!AD$7:'Statistik'!AD$21))</f>
        <v>0</v>
      </c>
      <c r="AA131" s="62">
        <f t="array" ref="AA131">SUM((Statistik!$C$7:$C$21=$A129)*(Statistik!AE$7:'Statistik'!AE$21))</f>
        <v>0</v>
      </c>
      <c r="AB131" s="63">
        <f t="array" ref="AB131">SUM((Statistik!$C$7:$C$21=$A129)*(Statistik!AF$7:'Statistik'!AF$21))</f>
        <v>0</v>
      </c>
      <c r="AC131" s="61">
        <f t="array" ref="AC131">SUM((Statistik!$C$7:$C$21=$A129)*(Statistik!AG$7:'Statistik'!AG$21))</f>
        <v>0</v>
      </c>
      <c r="AD131" s="62">
        <f t="array" ref="AD131">SUM((Statistik!$C$7:$C$21=$A129)*(Statistik!AH$7:'Statistik'!AH$21))</f>
        <v>0</v>
      </c>
      <c r="AE131" s="62">
        <f t="array" ref="AE131">SUM((Statistik!$C$7:$C$21=$A129)*(Statistik!AI$7:'Statistik'!AI$21))</f>
        <v>0</v>
      </c>
      <c r="AF131" s="62">
        <f t="array" ref="AF131">SUM((Statistik!$C$7:$C$21=$A129)*(Statistik!AJ$7:'Statistik'!AJ$21))</f>
        <v>0</v>
      </c>
      <c r="AG131" s="63">
        <f t="array" ref="AG131">SUM((Statistik!$C$7:$C$21=$A129)*(Statistik!AK$7:'Statistik'!AK$21))</f>
        <v>0</v>
      </c>
      <c r="AH131" s="61">
        <f t="array" ref="AH131">SUM((Statistik!$C$7:$C$21=$A129)*(Statistik!AL$7:'Statistik'!AL$21))</f>
        <v>0</v>
      </c>
      <c r="AI131" s="62">
        <f t="array" ref="AI131">SUM((Statistik!$C$7:$C$21=$A129)*(Statistik!AM$7:'Statistik'!AM$21))</f>
        <v>0</v>
      </c>
      <c r="AJ131" s="62">
        <f t="array" ref="AJ131">SUM((Statistik!$C$7:$C$21=$A129)*(Statistik!AN$7:'Statistik'!AN$21))</f>
        <v>0</v>
      </c>
      <c r="AK131" s="62">
        <f t="array" ref="AK131">SUM((Statistik!$C$7:$C$21=$A129)*(Statistik!AO$7:'Statistik'!AO$21))</f>
        <v>0</v>
      </c>
      <c r="AL131" s="63">
        <f t="array" ref="AL131">SUM((Statistik!$C$7:$C$21=$A129)*(Statistik!AP$7:'Statistik'!AP$21))</f>
        <v>0</v>
      </c>
    </row>
  </sheetData>
  <sheetProtection algorithmName="SHA-512" hashValue="flkneoXWxO4nyIuhe2phWFvUZMKk+Qq01ckF7CWWS0CvDc88jqEAxRxsnNSrrREjrY+IvGTc5XVadslXEn9eEQ==" saltValue="LWBVYqT4NsdNOau2rpZTrg==" spinCount="100000" sheet="1" objects="1" scenarios="1"/>
  <mergeCells count="237">
    <mergeCell ref="A93:C94"/>
    <mergeCell ref="A91:C91"/>
    <mergeCell ref="A89:C90"/>
    <mergeCell ref="A87:C87"/>
    <mergeCell ref="A85:C86"/>
    <mergeCell ref="A83:C83"/>
    <mergeCell ref="A81:C82"/>
    <mergeCell ref="A59:C59"/>
    <mergeCell ref="A131:C131"/>
    <mergeCell ref="A129:C130"/>
    <mergeCell ref="A127:C127"/>
    <mergeCell ref="A125:C126"/>
    <mergeCell ref="A123:C123"/>
    <mergeCell ref="A121:C122"/>
    <mergeCell ref="A113:C114"/>
    <mergeCell ref="A111:C111"/>
    <mergeCell ref="A109:C110"/>
    <mergeCell ref="A119:C119"/>
    <mergeCell ref="A117:C118"/>
    <mergeCell ref="A115:C115"/>
    <mergeCell ref="A107:C107"/>
    <mergeCell ref="A105:C106"/>
    <mergeCell ref="A103:C103"/>
    <mergeCell ref="A101:C102"/>
    <mergeCell ref="A99:C99"/>
    <mergeCell ref="A97:C98"/>
    <mergeCell ref="A95:C95"/>
    <mergeCell ref="D125:H125"/>
    <mergeCell ref="I125:M125"/>
    <mergeCell ref="N125:R125"/>
    <mergeCell ref="S125:W125"/>
    <mergeCell ref="D129:H129"/>
    <mergeCell ref="I129:M129"/>
    <mergeCell ref="N129:R129"/>
    <mergeCell ref="S129:W129"/>
    <mergeCell ref="I121:M121"/>
    <mergeCell ref="N121:R121"/>
    <mergeCell ref="S121:W121"/>
    <mergeCell ref="D121:H121"/>
    <mergeCell ref="X129:AB129"/>
    <mergeCell ref="AC129:AG129"/>
    <mergeCell ref="AH93:AL93"/>
    <mergeCell ref="AH129:AL129"/>
    <mergeCell ref="X125:AB125"/>
    <mergeCell ref="AC125:AG125"/>
    <mergeCell ref="AH125:AL125"/>
    <mergeCell ref="I97:M97"/>
    <mergeCell ref="N97:R97"/>
    <mergeCell ref="S97:W97"/>
    <mergeCell ref="X97:AB97"/>
    <mergeCell ref="AH97:AL97"/>
    <mergeCell ref="AC101:AG101"/>
    <mergeCell ref="X121:AB121"/>
    <mergeCell ref="AC121:AG121"/>
    <mergeCell ref="AH121:AL121"/>
    <mergeCell ref="AH109:AL109"/>
    <mergeCell ref="AC113:AG113"/>
    <mergeCell ref="AH113:AL113"/>
    <mergeCell ref="AC117:AG117"/>
    <mergeCell ref="AH117:AL117"/>
    <mergeCell ref="AH101:AL101"/>
    <mergeCell ref="AC105:AG105"/>
    <mergeCell ref="AH105:AL105"/>
    <mergeCell ref="AC41:AG41"/>
    <mergeCell ref="AH41:AL41"/>
    <mergeCell ref="X41:AB41"/>
    <mergeCell ref="I49:M49"/>
    <mergeCell ref="N49:R49"/>
    <mergeCell ref="S49:W49"/>
    <mergeCell ref="X49:AB49"/>
    <mergeCell ref="AH77:AL77"/>
    <mergeCell ref="D81:H81"/>
    <mergeCell ref="I81:M81"/>
    <mergeCell ref="N81:R81"/>
    <mergeCell ref="S81:W81"/>
    <mergeCell ref="AC81:AG81"/>
    <mergeCell ref="AH81:AL81"/>
    <mergeCell ref="AC77:AG77"/>
    <mergeCell ref="D77:H77"/>
    <mergeCell ref="I77:M77"/>
    <mergeCell ref="AC69:AG69"/>
    <mergeCell ref="AH69:AL69"/>
    <mergeCell ref="AC73:AG73"/>
    <mergeCell ref="AH73:AL73"/>
    <mergeCell ref="AC61:AG61"/>
    <mergeCell ref="D41:H41"/>
    <mergeCell ref="I41:M41"/>
    <mergeCell ref="AH85:AL85"/>
    <mergeCell ref="AC89:AG89"/>
    <mergeCell ref="AH89:AL89"/>
    <mergeCell ref="AC85:AG85"/>
    <mergeCell ref="A1:B1"/>
    <mergeCell ref="A2:B2"/>
    <mergeCell ref="D2:E2"/>
    <mergeCell ref="D1:E1"/>
    <mergeCell ref="A8:B8"/>
    <mergeCell ref="J3:K4"/>
    <mergeCell ref="I4:I5"/>
    <mergeCell ref="AH61:AL61"/>
    <mergeCell ref="AC65:AG65"/>
    <mergeCell ref="AH65:AL65"/>
    <mergeCell ref="AC45:AG45"/>
    <mergeCell ref="AH45:AL45"/>
    <mergeCell ref="AC53:AG53"/>
    <mergeCell ref="AH49:AL49"/>
    <mergeCell ref="AH53:AL53"/>
    <mergeCell ref="AC57:AG57"/>
    <mergeCell ref="AH57:AL57"/>
    <mergeCell ref="AC49:AG49"/>
    <mergeCell ref="AC37:AG37"/>
    <mergeCell ref="AH37:AL37"/>
    <mergeCell ref="A31:E31"/>
    <mergeCell ref="A34:C35"/>
    <mergeCell ref="A37:C38"/>
    <mergeCell ref="A39:C39"/>
    <mergeCell ref="N41:R41"/>
    <mergeCell ref="S41:W41"/>
    <mergeCell ref="A3:B5"/>
    <mergeCell ref="D3:I3"/>
    <mergeCell ref="A6:B6"/>
    <mergeCell ref="D4:H4"/>
    <mergeCell ref="A9:B9"/>
    <mergeCell ref="D7:G7"/>
    <mergeCell ref="C8:G8"/>
    <mergeCell ref="C9:G9"/>
    <mergeCell ref="A7:B7"/>
    <mergeCell ref="A28:E28"/>
    <mergeCell ref="A29:E29"/>
    <mergeCell ref="A30:E30"/>
    <mergeCell ref="A41:C42"/>
    <mergeCell ref="I45:M45"/>
    <mergeCell ref="N45:R45"/>
    <mergeCell ref="S45:W45"/>
    <mergeCell ref="D45:H45"/>
    <mergeCell ref="D49:H49"/>
    <mergeCell ref="A51:C51"/>
    <mergeCell ref="X45:AB45"/>
    <mergeCell ref="D37:H37"/>
    <mergeCell ref="I37:M37"/>
    <mergeCell ref="N37:R37"/>
    <mergeCell ref="S37:W37"/>
    <mergeCell ref="X37:AB37"/>
    <mergeCell ref="A45:C46"/>
    <mergeCell ref="A49:C50"/>
    <mergeCell ref="A47:C47"/>
    <mergeCell ref="A43:C43"/>
    <mergeCell ref="X53:AB53"/>
    <mergeCell ref="D57:H57"/>
    <mergeCell ref="I57:M57"/>
    <mergeCell ref="N57:R57"/>
    <mergeCell ref="S57:W57"/>
    <mergeCell ref="X57:AB57"/>
    <mergeCell ref="D53:H53"/>
    <mergeCell ref="A57:C58"/>
    <mergeCell ref="A55:C55"/>
    <mergeCell ref="I53:M53"/>
    <mergeCell ref="N53:R53"/>
    <mergeCell ref="S53:W53"/>
    <mergeCell ref="A53:C54"/>
    <mergeCell ref="A73:C74"/>
    <mergeCell ref="A71:C71"/>
    <mergeCell ref="A69:C70"/>
    <mergeCell ref="A79:C79"/>
    <mergeCell ref="X81:AB81"/>
    <mergeCell ref="A67:C67"/>
    <mergeCell ref="S61:W61"/>
    <mergeCell ref="X61:AB61"/>
    <mergeCell ref="D65:H65"/>
    <mergeCell ref="I65:M65"/>
    <mergeCell ref="N65:R65"/>
    <mergeCell ref="S65:W65"/>
    <mergeCell ref="X65:AB65"/>
    <mergeCell ref="D61:H61"/>
    <mergeCell ref="I61:M61"/>
    <mergeCell ref="N61:R61"/>
    <mergeCell ref="A61:C62"/>
    <mergeCell ref="A63:C63"/>
    <mergeCell ref="A65:C66"/>
    <mergeCell ref="N69:R69"/>
    <mergeCell ref="S69:W69"/>
    <mergeCell ref="X69:AB69"/>
    <mergeCell ref="D73:H73"/>
    <mergeCell ref="I73:M73"/>
    <mergeCell ref="N73:R73"/>
    <mergeCell ref="S73:W73"/>
    <mergeCell ref="X73:AB73"/>
    <mergeCell ref="D69:H69"/>
    <mergeCell ref="I69:M69"/>
    <mergeCell ref="N77:R77"/>
    <mergeCell ref="S77:W77"/>
    <mergeCell ref="A77:C78"/>
    <mergeCell ref="D89:H89"/>
    <mergeCell ref="I89:M89"/>
    <mergeCell ref="N89:R89"/>
    <mergeCell ref="S89:W89"/>
    <mergeCell ref="X89:AB89"/>
    <mergeCell ref="A75:C75"/>
    <mergeCell ref="X77:AB77"/>
    <mergeCell ref="D85:H85"/>
    <mergeCell ref="I85:M85"/>
    <mergeCell ref="N85:R85"/>
    <mergeCell ref="S85:W85"/>
    <mergeCell ref="X85:AB85"/>
    <mergeCell ref="AC93:AG93"/>
    <mergeCell ref="D101:H101"/>
    <mergeCell ref="I101:M101"/>
    <mergeCell ref="N101:R101"/>
    <mergeCell ref="S101:W101"/>
    <mergeCell ref="X101:AB101"/>
    <mergeCell ref="AC97:AG97"/>
    <mergeCell ref="AC109:AG109"/>
    <mergeCell ref="D97:H97"/>
    <mergeCell ref="D105:H105"/>
    <mergeCell ref="I105:M105"/>
    <mergeCell ref="N105:R105"/>
    <mergeCell ref="S105:W105"/>
    <mergeCell ref="X105:AB105"/>
    <mergeCell ref="D109:H109"/>
    <mergeCell ref="I109:M109"/>
    <mergeCell ref="N109:R109"/>
    <mergeCell ref="S109:W109"/>
    <mergeCell ref="X109:AB109"/>
    <mergeCell ref="D93:H93"/>
    <mergeCell ref="I93:M93"/>
    <mergeCell ref="N93:R93"/>
    <mergeCell ref="S93:W93"/>
    <mergeCell ref="X93:AB93"/>
    <mergeCell ref="X113:AB113"/>
    <mergeCell ref="D117:H117"/>
    <mergeCell ref="I117:M117"/>
    <mergeCell ref="N117:R117"/>
    <mergeCell ref="S117:W117"/>
    <mergeCell ref="X117:AB117"/>
    <mergeCell ref="D113:H113"/>
    <mergeCell ref="I113:M113"/>
    <mergeCell ref="N113:R113"/>
    <mergeCell ref="S113:W113"/>
  </mergeCell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11</vt:i4>
      </vt:variant>
    </vt:vector>
  </HeadingPairs>
  <TitlesOfParts>
    <vt:vector size="13" baseType="lpstr">
      <vt:lpstr>Statistik</vt:lpstr>
      <vt:lpstr>Auswertung</vt:lpstr>
      <vt:lpstr>statistic_cnt</vt:lpstr>
      <vt:lpstr>statistic_difference</vt:lpstr>
      <vt:lpstr>statistic_is</vt:lpstr>
      <vt:lpstr>statistic_offers</vt:lpstr>
      <vt:lpstr>statistic_reason</vt:lpstr>
      <vt:lpstr>statistic_sum_10</vt:lpstr>
      <vt:lpstr>statistic_sum_11_14</vt:lpstr>
      <vt:lpstr>statistic_sum_15_18</vt:lpstr>
      <vt:lpstr>statistic_sum_19_24</vt:lpstr>
      <vt:lpstr>statistic_sum_24</vt:lpstr>
      <vt:lpstr>statistic_sum_all_age</vt:lpstr>
    </vt:vector>
  </TitlesOfParts>
  <Company>Magistrat Wien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Neuzil Patrick</dc:creator>
  <cp:lastModifiedBy>Kirschner Martina</cp:lastModifiedBy>
  <cp:lastPrinted>2020-02-10T08:16:13Z</cp:lastPrinted>
  <dcterms:created xsi:type="dcterms:W3CDTF">2020-02-06T14:56:14Z</dcterms:created>
  <dcterms:modified xsi:type="dcterms:W3CDTF">2025-05-28T11:05:01Z</dcterms:modified>
</cp:coreProperties>
</file>