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DieseArbeitsmappe" defaultThemeVersion="124226"/>
  <mc:AlternateContent xmlns:mc="http://schemas.openxmlformats.org/markup-compatibility/2006">
    <mc:Choice Requires="x15">
      <x15ac:absPath xmlns:x15ac="http://schemas.microsoft.com/office/spreadsheetml/2010/11/ac" url="J:\FB EB&amp;J\Fördermanagement\AHS\Statistiken\"/>
    </mc:Choice>
  </mc:AlternateContent>
  <xr:revisionPtr revIDLastSave="0" documentId="8_{353DAC72-E894-4121-A579-218ADFA345F5}" xr6:coauthVersionLast="47" xr6:coauthVersionMax="47" xr10:uidLastSave="{00000000-0000-0000-0000-000000000000}"/>
  <bookViews>
    <workbookView xWindow="-120" yWindow="-120" windowWidth="25440" windowHeight="15390" activeTab="1" xr2:uid="{00000000-000D-0000-FFFF-FFFF00000000}"/>
  </bookViews>
  <sheets>
    <sheet name="Aufschlüsselung" sheetId="1" r:id="rId1"/>
    <sheet name="Statistik" sheetId="2" r:id="rId2"/>
    <sheet name="Auswertung" sheetId="3" r:id="rId3"/>
  </sheets>
  <definedNames>
    <definedName name="breakdown_cnt">Aufschlüsselung!$A$8:$A$52</definedName>
    <definedName name="breakdown_income_sum">Aufschlüsselung!$S$8:$V$51</definedName>
    <definedName name="breakdown_is">Aufschlüsselung!$B$8:$F$52</definedName>
    <definedName name="breakdown_offers">Aufschlüsselung!$A$8:$AA$51</definedName>
    <definedName name="breakdown_outgoing_sum">Aufschlüsselung!$O$8:$P$51</definedName>
    <definedName name="statistic_cnt">Statistik!$A$7:$A$51</definedName>
    <definedName name="statistic_difference">Statistik!$AS$7:$AS$50</definedName>
    <definedName name="statistic_is">Statistik!$B$7:$F$51</definedName>
    <definedName name="statistic_offer_selection">Statistik!$C$7:$C$51</definedName>
    <definedName name="statistic_offers">Statistik!$A$7:$AU$50</definedName>
    <definedName name="statistic_reason">Statistik!$AU$7:$AU$50</definedName>
    <definedName name="statistic_sum_10">Statistik!$M$7:$M$50</definedName>
    <definedName name="statistic_sum_11_14">Statistik!$R$7:$R$50</definedName>
    <definedName name="statistic_sum_15_18">Statistik!$W$7:$W$50</definedName>
    <definedName name="statistic_sum_19_24">Statistik!$AB$7:$AB$50</definedName>
    <definedName name="statistic_sum_24">Statistik!$AG$7:$AG$50</definedName>
    <definedName name="statistic_sum_all_age">Statistik!$AM$7:$AQ$50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52" i="2" l="1"/>
  <c r="AU53"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7" i="2"/>
  <c r="T53" i="1" l="1"/>
  <c r="U53" i="1"/>
  <c r="T55" i="1"/>
  <c r="L56" i="1" s="1"/>
  <c r="V9" i="1" l="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8" i="1"/>
  <c r="AL21" i="2" l="1"/>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C11" i="2" l="1"/>
  <c r="D13" i="2"/>
  <c r="D8" i="2"/>
  <c r="D9" i="2"/>
  <c r="D10" i="2"/>
  <c r="D11" i="2"/>
  <c r="D12"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7" i="2"/>
  <c r="C8" i="2"/>
  <c r="C9" i="2"/>
  <c r="C10"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7" i="2"/>
  <c r="S38" i="1"/>
  <c r="W38" i="1" s="1"/>
  <c r="F8" i="2" l="1"/>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7" i="2"/>
  <c r="AG50" i="2"/>
  <c r="AB50" i="2"/>
  <c r="W50" i="2"/>
  <c r="R50" i="2"/>
  <c r="M50" i="2"/>
  <c r="AM50" i="2"/>
  <c r="AN50" i="2"/>
  <c r="AO50" i="2"/>
  <c r="AP50" i="2"/>
  <c r="O51" i="1"/>
  <c r="P51" i="1" s="1"/>
  <c r="S51" i="1"/>
  <c r="W51" i="1" s="1"/>
  <c r="AG49" i="2"/>
  <c r="AB49" i="2"/>
  <c r="W49" i="2"/>
  <c r="R49" i="2"/>
  <c r="M49" i="2"/>
  <c r="AM49" i="2"/>
  <c r="AN49" i="2"/>
  <c r="AO49" i="2"/>
  <c r="AP49" i="2"/>
  <c r="O50" i="1"/>
  <c r="P50" i="1" s="1"/>
  <c r="S50" i="1"/>
  <c r="W50" i="1" s="1"/>
  <c r="AG48" i="2"/>
  <c r="AB48" i="2"/>
  <c r="W48" i="2"/>
  <c r="R48" i="2"/>
  <c r="M48" i="2"/>
  <c r="AM48" i="2"/>
  <c r="AN48" i="2"/>
  <c r="AO48" i="2"/>
  <c r="AP48" i="2"/>
  <c r="O49" i="1"/>
  <c r="P49" i="1" s="1"/>
  <c r="S49" i="1"/>
  <c r="W49" i="1" s="1"/>
  <c r="AG47" i="2"/>
  <c r="AB47" i="2"/>
  <c r="W47" i="2"/>
  <c r="R47" i="2"/>
  <c r="M47" i="2"/>
  <c r="AM47" i="2"/>
  <c r="AN47" i="2"/>
  <c r="AO47" i="2"/>
  <c r="AP47" i="2"/>
  <c r="O48" i="1"/>
  <c r="P48" i="1" s="1"/>
  <c r="S48" i="1"/>
  <c r="W48" i="1" s="1"/>
  <c r="AG46" i="2"/>
  <c r="AB46" i="2"/>
  <c r="W46" i="2"/>
  <c r="R46" i="2"/>
  <c r="M46" i="2"/>
  <c r="AM46" i="2"/>
  <c r="AN46" i="2"/>
  <c r="AO46" i="2"/>
  <c r="AP46" i="2"/>
  <c r="O47" i="1"/>
  <c r="P47" i="1" s="1"/>
  <c r="S47" i="1"/>
  <c r="W47" i="1" s="1"/>
  <c r="AG45" i="2"/>
  <c r="AB45" i="2"/>
  <c r="W45" i="2"/>
  <c r="R45" i="2"/>
  <c r="M45" i="2"/>
  <c r="AM45" i="2"/>
  <c r="AN45" i="2"/>
  <c r="AO45" i="2"/>
  <c r="AP45" i="2"/>
  <c r="O46" i="1"/>
  <c r="P46" i="1" s="1"/>
  <c r="S46" i="1"/>
  <c r="W46" i="1" s="1"/>
  <c r="AG44" i="2"/>
  <c r="AB44" i="2"/>
  <c r="W44" i="2"/>
  <c r="R44" i="2"/>
  <c r="M44" i="2"/>
  <c r="AM44" i="2"/>
  <c r="AN44" i="2"/>
  <c r="AO44" i="2"/>
  <c r="AP44" i="2"/>
  <c r="O45" i="1"/>
  <c r="P45" i="1" s="1"/>
  <c r="S45" i="1"/>
  <c r="W45" i="1" s="1"/>
  <c r="AG43" i="2"/>
  <c r="AB43" i="2"/>
  <c r="W43" i="2"/>
  <c r="R43" i="2"/>
  <c r="M43" i="2"/>
  <c r="AM43" i="2"/>
  <c r="AN43" i="2"/>
  <c r="AO43" i="2"/>
  <c r="AP43" i="2"/>
  <c r="O44" i="1"/>
  <c r="P44" i="1" s="1"/>
  <c r="S44" i="1"/>
  <c r="W44" i="1" s="1"/>
  <c r="AG42" i="2"/>
  <c r="AB42" i="2"/>
  <c r="W42" i="2"/>
  <c r="R42" i="2"/>
  <c r="M42" i="2"/>
  <c r="AM42" i="2"/>
  <c r="AN42" i="2"/>
  <c r="AO42" i="2"/>
  <c r="AP42" i="2"/>
  <c r="O43" i="1"/>
  <c r="P43" i="1" s="1"/>
  <c r="S43" i="1"/>
  <c r="W43" i="1" s="1"/>
  <c r="AG41" i="2"/>
  <c r="AB41" i="2"/>
  <c r="W41" i="2"/>
  <c r="R41" i="2"/>
  <c r="M41" i="2"/>
  <c r="AM41" i="2"/>
  <c r="AN41" i="2"/>
  <c r="AO41" i="2"/>
  <c r="AP41" i="2"/>
  <c r="O42" i="1"/>
  <c r="P42" i="1" s="1"/>
  <c r="S42" i="1"/>
  <c r="W42" i="1" s="1"/>
  <c r="AG40" i="2"/>
  <c r="AB40" i="2"/>
  <c r="W40" i="2"/>
  <c r="R40" i="2"/>
  <c r="M40" i="2"/>
  <c r="AM40" i="2"/>
  <c r="AN40" i="2"/>
  <c r="AO40" i="2"/>
  <c r="AP40" i="2"/>
  <c r="O41" i="1"/>
  <c r="P41" i="1" s="1"/>
  <c r="S41" i="1"/>
  <c r="W41" i="1" s="1"/>
  <c r="AG39" i="2"/>
  <c r="AB39" i="2"/>
  <c r="W39" i="2"/>
  <c r="R39" i="2"/>
  <c r="M39" i="2"/>
  <c r="AM39" i="2"/>
  <c r="AN39" i="2"/>
  <c r="AO39" i="2"/>
  <c r="AP39" i="2"/>
  <c r="O40" i="1"/>
  <c r="P40" i="1" s="1"/>
  <c r="S40" i="1"/>
  <c r="W40" i="1" s="1"/>
  <c r="AG38" i="2"/>
  <c r="AB38" i="2"/>
  <c r="W38" i="2"/>
  <c r="R38" i="2"/>
  <c r="M38" i="2"/>
  <c r="AM38" i="2"/>
  <c r="AN38" i="2"/>
  <c r="AO38" i="2"/>
  <c r="AP38" i="2"/>
  <c r="O39" i="1"/>
  <c r="P39" i="1" s="1"/>
  <c r="S39" i="1"/>
  <c r="W39" i="1" s="1"/>
  <c r="AG37" i="2"/>
  <c r="AB37" i="2"/>
  <c r="W37" i="2"/>
  <c r="R37" i="2"/>
  <c r="M37" i="2"/>
  <c r="AM37" i="2"/>
  <c r="AN37" i="2"/>
  <c r="AO37" i="2"/>
  <c r="AP37" i="2"/>
  <c r="O38" i="1"/>
  <c r="P38" i="1" s="1"/>
  <c r="AG36" i="2"/>
  <c r="AB36" i="2"/>
  <c r="W36" i="2"/>
  <c r="R36" i="2"/>
  <c r="M36" i="2"/>
  <c r="AM36" i="2"/>
  <c r="AN36" i="2"/>
  <c r="AO36" i="2"/>
  <c r="AP36" i="2"/>
  <c r="O37" i="1"/>
  <c r="P37" i="1" s="1"/>
  <c r="S37" i="1"/>
  <c r="W37" i="1" s="1"/>
  <c r="AG35" i="2"/>
  <c r="AB35" i="2"/>
  <c r="W35" i="2"/>
  <c r="R35" i="2"/>
  <c r="M35" i="2"/>
  <c r="AM35" i="2"/>
  <c r="AN35" i="2"/>
  <c r="AO35" i="2"/>
  <c r="AP35" i="2"/>
  <c r="O36" i="1"/>
  <c r="P36" i="1" s="1"/>
  <c r="S36" i="1"/>
  <c r="W36" i="1" s="1"/>
  <c r="AG34" i="2"/>
  <c r="AB34" i="2"/>
  <c r="W34" i="2"/>
  <c r="R34" i="2"/>
  <c r="M34" i="2"/>
  <c r="AM34" i="2"/>
  <c r="AN34" i="2"/>
  <c r="AO34" i="2"/>
  <c r="AP34" i="2"/>
  <c r="O35" i="1"/>
  <c r="P35" i="1" s="1"/>
  <c r="S35" i="1"/>
  <c r="W35" i="1" s="1"/>
  <c r="AG33" i="2"/>
  <c r="AB33" i="2"/>
  <c r="W33" i="2"/>
  <c r="R33" i="2"/>
  <c r="M33" i="2"/>
  <c r="AM33" i="2"/>
  <c r="AN33" i="2"/>
  <c r="AO33" i="2"/>
  <c r="AP33" i="2"/>
  <c r="O34" i="1"/>
  <c r="P34" i="1" s="1"/>
  <c r="S34" i="1"/>
  <c r="W34" i="1" s="1"/>
  <c r="AG32" i="2"/>
  <c r="AB32" i="2"/>
  <c r="W32" i="2"/>
  <c r="R32" i="2"/>
  <c r="M32" i="2"/>
  <c r="AM32" i="2"/>
  <c r="AN32" i="2"/>
  <c r="AO32" i="2"/>
  <c r="AP32" i="2"/>
  <c r="O33" i="1"/>
  <c r="P33" i="1" s="1"/>
  <c r="S33" i="1"/>
  <c r="W33" i="1" s="1"/>
  <c r="AG31" i="2"/>
  <c r="AB31" i="2"/>
  <c r="W31" i="2"/>
  <c r="R31" i="2"/>
  <c r="M31" i="2"/>
  <c r="AM31" i="2"/>
  <c r="AN31" i="2"/>
  <c r="AO31" i="2"/>
  <c r="AP31" i="2"/>
  <c r="O32" i="1"/>
  <c r="P32" i="1" s="1"/>
  <c r="S32" i="1"/>
  <c r="W32" i="1" s="1"/>
  <c r="AG30" i="2"/>
  <c r="AB30" i="2"/>
  <c r="W30" i="2"/>
  <c r="R30" i="2"/>
  <c r="M30" i="2"/>
  <c r="AM30" i="2"/>
  <c r="AN30" i="2"/>
  <c r="AO30" i="2"/>
  <c r="AP30" i="2"/>
  <c r="O31" i="1"/>
  <c r="P31" i="1" s="1"/>
  <c r="S31" i="1"/>
  <c r="W31" i="1" s="1"/>
  <c r="AG29" i="2"/>
  <c r="AB29" i="2"/>
  <c r="W29" i="2"/>
  <c r="R29" i="2"/>
  <c r="M29" i="2"/>
  <c r="AM29" i="2"/>
  <c r="AN29" i="2"/>
  <c r="AO29" i="2"/>
  <c r="AP29" i="2"/>
  <c r="O30" i="1"/>
  <c r="P30" i="1" s="1"/>
  <c r="S30" i="1"/>
  <c r="W30" i="1" s="1"/>
  <c r="AG28" i="2"/>
  <c r="AB28" i="2"/>
  <c r="W28" i="2"/>
  <c r="R28" i="2"/>
  <c r="M28" i="2"/>
  <c r="AM28" i="2"/>
  <c r="AN28" i="2"/>
  <c r="AO28" i="2"/>
  <c r="AP28" i="2"/>
  <c r="O29" i="1"/>
  <c r="P29" i="1" s="1"/>
  <c r="S29" i="1"/>
  <c r="W29" i="1" s="1"/>
  <c r="AG27" i="2"/>
  <c r="AB27" i="2"/>
  <c r="W27" i="2"/>
  <c r="R27" i="2"/>
  <c r="M27" i="2"/>
  <c r="AM27" i="2"/>
  <c r="AN27" i="2"/>
  <c r="AO27" i="2"/>
  <c r="AP27" i="2"/>
  <c r="O28" i="1"/>
  <c r="P28" i="1" s="1"/>
  <c r="S28" i="1"/>
  <c r="W28" i="1" s="1"/>
  <c r="AG26" i="2"/>
  <c r="AB26" i="2"/>
  <c r="W26" i="2"/>
  <c r="R26" i="2"/>
  <c r="M26" i="2"/>
  <c r="AM26" i="2"/>
  <c r="AN26" i="2"/>
  <c r="AO26" i="2"/>
  <c r="AP26" i="2"/>
  <c r="O27" i="1"/>
  <c r="P27" i="1" s="1"/>
  <c r="S27" i="1"/>
  <c r="W27" i="1" s="1"/>
  <c r="AG25" i="2"/>
  <c r="AB25" i="2"/>
  <c r="W25" i="2"/>
  <c r="R25" i="2"/>
  <c r="M25" i="2"/>
  <c r="AM25" i="2"/>
  <c r="AN25" i="2"/>
  <c r="AO25" i="2"/>
  <c r="AP25" i="2"/>
  <c r="O26" i="1"/>
  <c r="P26" i="1" s="1"/>
  <c r="S26" i="1"/>
  <c r="W26" i="1" s="1"/>
  <c r="AG24" i="2"/>
  <c r="AB24" i="2"/>
  <c r="W24" i="2"/>
  <c r="R24" i="2"/>
  <c r="M24" i="2"/>
  <c r="AM24" i="2"/>
  <c r="AN24" i="2"/>
  <c r="AO24" i="2"/>
  <c r="AP24" i="2"/>
  <c r="O25" i="1"/>
  <c r="P25" i="1" s="1"/>
  <c r="S25" i="1"/>
  <c r="W25" i="1" s="1"/>
  <c r="AG23" i="2"/>
  <c r="AB23" i="2"/>
  <c r="W23" i="2"/>
  <c r="R23" i="2"/>
  <c r="M23" i="2"/>
  <c r="AM23" i="2"/>
  <c r="AN23" i="2"/>
  <c r="AO23" i="2"/>
  <c r="AP23" i="2"/>
  <c r="O24" i="1"/>
  <c r="P24" i="1" s="1"/>
  <c r="S24" i="1"/>
  <c r="W24" i="1" s="1"/>
  <c r="AG22" i="2"/>
  <c r="AB22" i="2"/>
  <c r="W22" i="2"/>
  <c r="R22" i="2"/>
  <c r="M22" i="2"/>
  <c r="AM22" i="2"/>
  <c r="AN22" i="2"/>
  <c r="AO22" i="2"/>
  <c r="AP22" i="2"/>
  <c r="O23" i="1"/>
  <c r="P23" i="1" s="1"/>
  <c r="S23" i="1"/>
  <c r="W23" i="1" s="1"/>
  <c r="AG21" i="2"/>
  <c r="AB21" i="2"/>
  <c r="W21" i="2"/>
  <c r="R21" i="2"/>
  <c r="M21" i="2"/>
  <c r="AM21" i="2"/>
  <c r="AN21" i="2"/>
  <c r="AO21" i="2"/>
  <c r="AP21" i="2"/>
  <c r="O22" i="1"/>
  <c r="P22" i="1" s="1"/>
  <c r="S22" i="1"/>
  <c r="W22" i="1" s="1"/>
  <c r="C11" i="3"/>
  <c r="C7" i="3"/>
  <c r="C8" i="3"/>
  <c r="C9" i="3"/>
  <c r="C6" i="3"/>
  <c r="AP8" i="2"/>
  <c r="AP9" i="2"/>
  <c r="AP10" i="2"/>
  <c r="AP11" i="2"/>
  <c r="AP12" i="2"/>
  <c r="AP13" i="2"/>
  <c r="AP14" i="2"/>
  <c r="AP15" i="2"/>
  <c r="AP16" i="2"/>
  <c r="AP17" i="2"/>
  <c r="AP18" i="2"/>
  <c r="AP19" i="2"/>
  <c r="AP20" i="2"/>
  <c r="AP51" i="2"/>
  <c r="AP7" i="2"/>
  <c r="AO8" i="2"/>
  <c r="AO9" i="2"/>
  <c r="AO10" i="2"/>
  <c r="AO11" i="2"/>
  <c r="AO12" i="2"/>
  <c r="AO13" i="2"/>
  <c r="AO14" i="2"/>
  <c r="AO15" i="2"/>
  <c r="AO16" i="2"/>
  <c r="AO17" i="2"/>
  <c r="AO18" i="2"/>
  <c r="AO19" i="2"/>
  <c r="AO20" i="2"/>
  <c r="AO51" i="2"/>
  <c r="AO7" i="2"/>
  <c r="AN8" i="2"/>
  <c r="AN9" i="2"/>
  <c r="AN10" i="2"/>
  <c r="AN11" i="2"/>
  <c r="AN12" i="2"/>
  <c r="AN13" i="2"/>
  <c r="AN14" i="2"/>
  <c r="AN15" i="2"/>
  <c r="AN16" i="2"/>
  <c r="AN17" i="2"/>
  <c r="AN18" i="2"/>
  <c r="AN19" i="2"/>
  <c r="AN20" i="2"/>
  <c r="AN51" i="2"/>
  <c r="AN7" i="2"/>
  <c r="AM8" i="2"/>
  <c r="AM9" i="2"/>
  <c r="AM10" i="2"/>
  <c r="AM11" i="2"/>
  <c r="AM12" i="2"/>
  <c r="AM13" i="2"/>
  <c r="AM14" i="2"/>
  <c r="AM15" i="2"/>
  <c r="AM16" i="2"/>
  <c r="AM17" i="2"/>
  <c r="AM18" i="2"/>
  <c r="AM19" i="2"/>
  <c r="AM20" i="2"/>
  <c r="AM51" i="2"/>
  <c r="AM7" i="2"/>
  <c r="E7" i="3" a="1"/>
  <c r="E7" i="3" s="1"/>
  <c r="E8" i="3" a="1"/>
  <c r="E8" i="3" s="1"/>
  <c r="E9" i="3" a="1"/>
  <c r="E9" i="3" s="1"/>
  <c r="E6" i="3" a="1"/>
  <c r="E6" i="3" s="1"/>
  <c r="D8" i="3" a="1"/>
  <c r="D8" i="3" s="1"/>
  <c r="D9" i="3" a="1"/>
  <c r="D9" i="3" s="1"/>
  <c r="D7" i="3" a="1"/>
  <c r="D7" i="3" s="1"/>
  <c r="D6" i="3" a="1"/>
  <c r="D6" i="3" s="1"/>
  <c r="V55" i="1"/>
  <c r="Q56" i="1"/>
  <c r="T56" i="2"/>
  <c r="R57" i="2" s="1"/>
  <c r="S56" i="2"/>
  <c r="P57" i="2" s="1"/>
  <c r="AG207" i="3" a="1"/>
  <c r="AG207" i="3" s="1"/>
  <c r="AF207" i="3" a="1"/>
  <c r="AF207" i="3" s="1"/>
  <c r="AE207" i="3" a="1"/>
  <c r="AE207" i="3" s="1"/>
  <c r="AD207" i="3" a="1"/>
  <c r="AD207" i="3" s="1"/>
  <c r="AB207" i="3" a="1"/>
  <c r="AB207" i="3" s="1"/>
  <c r="AA207" i="3" a="1"/>
  <c r="AA207" i="3" s="1"/>
  <c r="Z207" i="3" a="1"/>
  <c r="Z207" i="3" s="1"/>
  <c r="Y207" i="3" a="1"/>
  <c r="Y207" i="3" s="1"/>
  <c r="W207" i="3" a="1"/>
  <c r="W207" i="3" s="1"/>
  <c r="V207" i="3" a="1"/>
  <c r="V207" i="3" s="1"/>
  <c r="U207" i="3" a="1"/>
  <c r="U207" i="3" s="1"/>
  <c r="T207" i="3" a="1"/>
  <c r="T207" i="3" s="1"/>
  <c r="R207" i="3" a="1"/>
  <c r="R207" i="3" s="1"/>
  <c r="Q207" i="3" a="1"/>
  <c r="Q207" i="3" s="1"/>
  <c r="P207" i="3" a="1"/>
  <c r="P207" i="3" s="1"/>
  <c r="O207" i="3" a="1"/>
  <c r="O207" i="3" s="1"/>
  <c r="M207" i="3" a="1"/>
  <c r="M207" i="3" s="1"/>
  <c r="L207" i="3" a="1"/>
  <c r="L207" i="3" s="1"/>
  <c r="K207" i="3" a="1"/>
  <c r="K207" i="3" s="1"/>
  <c r="J207" i="3" a="1"/>
  <c r="J207" i="3" s="1"/>
  <c r="H207" i="3" a="1"/>
  <c r="H207" i="3" s="1"/>
  <c r="G207" i="3" a="1"/>
  <c r="G207" i="3" s="1"/>
  <c r="F207" i="3" a="1"/>
  <c r="F207" i="3" s="1"/>
  <c r="E207" i="3" a="1"/>
  <c r="E207" i="3" s="1"/>
  <c r="AG206" i="3" a="1"/>
  <c r="AG206" i="3" s="1"/>
  <c r="AF206" i="3" a="1"/>
  <c r="AF206" i="3" s="1"/>
  <c r="AE206" i="3" a="1"/>
  <c r="AE206" i="3" s="1"/>
  <c r="AD206" i="3" a="1"/>
  <c r="AD206" i="3" s="1"/>
  <c r="AB206" i="3" a="1"/>
  <c r="AB206" i="3" s="1"/>
  <c r="AA206" i="3" a="1"/>
  <c r="AA206" i="3" s="1"/>
  <c r="Z206" i="3" a="1"/>
  <c r="Z206" i="3" s="1"/>
  <c r="Y206" i="3" a="1"/>
  <c r="Y206" i="3" s="1"/>
  <c r="W206" i="3" a="1"/>
  <c r="W206" i="3" s="1"/>
  <c r="V206" i="3" a="1"/>
  <c r="V206" i="3" s="1"/>
  <c r="U206" i="3" a="1"/>
  <c r="U206" i="3" s="1"/>
  <c r="T206" i="3" a="1"/>
  <c r="T206" i="3" s="1"/>
  <c r="R206" i="3" a="1"/>
  <c r="R206" i="3" s="1"/>
  <c r="Q206" i="3" a="1"/>
  <c r="Q206" i="3" s="1"/>
  <c r="P206" i="3" a="1"/>
  <c r="P206" i="3" s="1"/>
  <c r="O206" i="3" a="1"/>
  <c r="O206" i="3" s="1"/>
  <c r="M206" i="3" a="1"/>
  <c r="M206" i="3" s="1"/>
  <c r="L206" i="3" a="1"/>
  <c r="L206" i="3" s="1"/>
  <c r="K206" i="3" a="1"/>
  <c r="K206" i="3" s="1"/>
  <c r="J206" i="3" a="1"/>
  <c r="J206" i="3" s="1"/>
  <c r="H206" i="3" a="1"/>
  <c r="H206" i="3" s="1"/>
  <c r="G206" i="3" a="1"/>
  <c r="G206" i="3" s="1"/>
  <c r="F206" i="3" a="1"/>
  <c r="F206" i="3" s="1"/>
  <c r="E206" i="3" a="1"/>
  <c r="E206" i="3" s="1"/>
  <c r="AG205" i="3" a="1"/>
  <c r="AG205" i="3" s="1"/>
  <c r="AF205" i="3" a="1"/>
  <c r="AF205" i="3" s="1"/>
  <c r="AE205" i="3" a="1"/>
  <c r="AE205" i="3" s="1"/>
  <c r="AD205" i="3" a="1"/>
  <c r="AD205" i="3" s="1"/>
  <c r="AB205" i="3" a="1"/>
  <c r="AB205" i="3" s="1"/>
  <c r="AA205" i="3" a="1"/>
  <c r="AA205" i="3" s="1"/>
  <c r="Z205" i="3" a="1"/>
  <c r="Z205" i="3" s="1"/>
  <c r="Y205" i="3" a="1"/>
  <c r="Y205" i="3" s="1"/>
  <c r="W205" i="3" a="1"/>
  <c r="W205" i="3" s="1"/>
  <c r="V205" i="3" a="1"/>
  <c r="V205" i="3" s="1"/>
  <c r="U205" i="3" a="1"/>
  <c r="U205" i="3" s="1"/>
  <c r="T205" i="3" a="1"/>
  <c r="T205" i="3" s="1"/>
  <c r="R205" i="3" a="1"/>
  <c r="R205" i="3" s="1"/>
  <c r="Q205" i="3" a="1"/>
  <c r="Q205" i="3" s="1"/>
  <c r="P205" i="3" a="1"/>
  <c r="P205" i="3" s="1"/>
  <c r="O205" i="3" a="1"/>
  <c r="O205" i="3" s="1"/>
  <c r="M205" i="3" a="1"/>
  <c r="M205" i="3" s="1"/>
  <c r="L205" i="3" a="1"/>
  <c r="L205" i="3" s="1"/>
  <c r="K205" i="3" a="1"/>
  <c r="K205" i="3" s="1"/>
  <c r="J205" i="3" a="1"/>
  <c r="J205" i="3" s="1"/>
  <c r="H205" i="3" a="1"/>
  <c r="H205" i="3" s="1"/>
  <c r="G205" i="3" a="1"/>
  <c r="G205" i="3" s="1"/>
  <c r="F205" i="3" a="1"/>
  <c r="F205" i="3" s="1"/>
  <c r="E205" i="3" a="1"/>
  <c r="E205" i="3" s="1"/>
  <c r="AG204" i="3" a="1"/>
  <c r="AG204" i="3" s="1"/>
  <c r="AF204" i="3" a="1"/>
  <c r="AF204" i="3" s="1"/>
  <c r="AE204" i="3" a="1"/>
  <c r="AE204" i="3" s="1"/>
  <c r="AD204" i="3" a="1"/>
  <c r="AD204" i="3" s="1"/>
  <c r="AB204" i="3" a="1"/>
  <c r="AB204" i="3" s="1"/>
  <c r="AA204" i="3" a="1"/>
  <c r="AA204" i="3" s="1"/>
  <c r="Z204" i="3" a="1"/>
  <c r="Z204" i="3" s="1"/>
  <c r="Y204" i="3" a="1"/>
  <c r="Y204" i="3" s="1"/>
  <c r="W204" i="3" a="1"/>
  <c r="W204" i="3" s="1"/>
  <c r="V204" i="3" a="1"/>
  <c r="V204" i="3" s="1"/>
  <c r="U204" i="3" a="1"/>
  <c r="U204" i="3" s="1"/>
  <c r="T204" i="3" a="1"/>
  <c r="T204" i="3" s="1"/>
  <c r="R204" i="3" a="1"/>
  <c r="R204" i="3" s="1"/>
  <c r="Q204" i="3" a="1"/>
  <c r="Q204" i="3" s="1"/>
  <c r="P204" i="3" a="1"/>
  <c r="P204" i="3" s="1"/>
  <c r="O204" i="3" a="1"/>
  <c r="O204" i="3" s="1"/>
  <c r="M204" i="3" a="1"/>
  <c r="M204" i="3" s="1"/>
  <c r="L204" i="3" a="1"/>
  <c r="L204" i="3" s="1"/>
  <c r="K204" i="3" a="1"/>
  <c r="K204" i="3" s="1"/>
  <c r="J204" i="3" a="1"/>
  <c r="J204" i="3" s="1"/>
  <c r="H204" i="3" a="1"/>
  <c r="H204" i="3" s="1"/>
  <c r="G204" i="3" a="1"/>
  <c r="G204" i="3" s="1"/>
  <c r="F204" i="3" a="1"/>
  <c r="F204" i="3" s="1"/>
  <c r="E204" i="3" a="1"/>
  <c r="E204" i="3" s="1"/>
  <c r="AG200" i="3" a="1"/>
  <c r="AG200" i="3" s="1"/>
  <c r="AF200" i="3" a="1"/>
  <c r="AF200" i="3" s="1"/>
  <c r="AE200" i="3" a="1"/>
  <c r="AE200" i="3" s="1"/>
  <c r="AD200" i="3" a="1"/>
  <c r="AD200" i="3" s="1"/>
  <c r="AB200" i="3" a="1"/>
  <c r="AB200" i="3" s="1"/>
  <c r="AA200" i="3" a="1"/>
  <c r="AA200" i="3" s="1"/>
  <c r="Z200" i="3" a="1"/>
  <c r="Z200" i="3" s="1"/>
  <c r="Y200" i="3" a="1"/>
  <c r="Y200" i="3" s="1"/>
  <c r="W200" i="3" a="1"/>
  <c r="W200" i="3" s="1"/>
  <c r="V200" i="3" a="1"/>
  <c r="V200" i="3" s="1"/>
  <c r="U200" i="3" a="1"/>
  <c r="U200" i="3" s="1"/>
  <c r="T200" i="3" a="1"/>
  <c r="T200" i="3" s="1"/>
  <c r="R200" i="3" a="1"/>
  <c r="R200" i="3" s="1"/>
  <c r="Q200" i="3" a="1"/>
  <c r="Q200" i="3" s="1"/>
  <c r="P200" i="3" a="1"/>
  <c r="P200" i="3" s="1"/>
  <c r="O200" i="3" a="1"/>
  <c r="O200" i="3" s="1"/>
  <c r="M200" i="3" a="1"/>
  <c r="M200" i="3" s="1"/>
  <c r="L200" i="3" a="1"/>
  <c r="L200" i="3" s="1"/>
  <c r="K200" i="3" a="1"/>
  <c r="K200" i="3" s="1"/>
  <c r="J200" i="3" a="1"/>
  <c r="J200" i="3" s="1"/>
  <c r="H200" i="3" a="1"/>
  <c r="H200" i="3" s="1"/>
  <c r="G200" i="3" a="1"/>
  <c r="G200" i="3" s="1"/>
  <c r="F200" i="3" a="1"/>
  <c r="F200" i="3" s="1"/>
  <c r="E200" i="3" a="1"/>
  <c r="E200" i="3" s="1"/>
  <c r="AG199" i="3" a="1"/>
  <c r="AG199" i="3" s="1"/>
  <c r="AF199" i="3" a="1"/>
  <c r="AF199" i="3" s="1"/>
  <c r="AE199" i="3" a="1"/>
  <c r="AE199" i="3" s="1"/>
  <c r="AD199" i="3" a="1"/>
  <c r="AD199" i="3" s="1"/>
  <c r="AB199" i="3" a="1"/>
  <c r="AB199" i="3" s="1"/>
  <c r="AA199" i="3" a="1"/>
  <c r="AA199" i="3" s="1"/>
  <c r="Z199" i="3" a="1"/>
  <c r="Z199" i="3" s="1"/>
  <c r="Y199" i="3" a="1"/>
  <c r="Y199" i="3" s="1"/>
  <c r="W199" i="3" a="1"/>
  <c r="W199" i="3" s="1"/>
  <c r="V199" i="3" a="1"/>
  <c r="V199" i="3" s="1"/>
  <c r="U199" i="3" a="1"/>
  <c r="U199" i="3" s="1"/>
  <c r="T199" i="3" a="1"/>
  <c r="T199" i="3" s="1"/>
  <c r="R199" i="3" a="1"/>
  <c r="R199" i="3" s="1"/>
  <c r="Q199" i="3" a="1"/>
  <c r="Q199" i="3" s="1"/>
  <c r="P199" i="3" a="1"/>
  <c r="P199" i="3" s="1"/>
  <c r="O199" i="3" a="1"/>
  <c r="O199" i="3" s="1"/>
  <c r="M199" i="3" a="1"/>
  <c r="M199" i="3" s="1"/>
  <c r="L199" i="3" a="1"/>
  <c r="L199" i="3" s="1"/>
  <c r="K199" i="3" a="1"/>
  <c r="K199" i="3" s="1"/>
  <c r="J199" i="3" a="1"/>
  <c r="J199" i="3" s="1"/>
  <c r="H199" i="3" a="1"/>
  <c r="H199" i="3" s="1"/>
  <c r="G199" i="3" a="1"/>
  <c r="G199" i="3" s="1"/>
  <c r="F199" i="3" a="1"/>
  <c r="F199" i="3" s="1"/>
  <c r="E199" i="3" a="1"/>
  <c r="E199" i="3" s="1"/>
  <c r="AG198" i="3" a="1"/>
  <c r="AG198" i="3" s="1"/>
  <c r="AF198" i="3" a="1"/>
  <c r="AF198" i="3" s="1"/>
  <c r="AE198" i="3" a="1"/>
  <c r="AE198" i="3" s="1"/>
  <c r="AD198" i="3" a="1"/>
  <c r="AD198" i="3" s="1"/>
  <c r="AB198" i="3" a="1"/>
  <c r="AB198" i="3" s="1"/>
  <c r="AA198" i="3" a="1"/>
  <c r="AA198" i="3" s="1"/>
  <c r="Z198" i="3" a="1"/>
  <c r="Z198" i="3" s="1"/>
  <c r="Y198" i="3" a="1"/>
  <c r="Y198" i="3" s="1"/>
  <c r="W198" i="3" a="1"/>
  <c r="W198" i="3" s="1"/>
  <c r="V198" i="3" a="1"/>
  <c r="V198" i="3" s="1"/>
  <c r="U198" i="3" a="1"/>
  <c r="U198" i="3" s="1"/>
  <c r="T198" i="3" a="1"/>
  <c r="T198" i="3" s="1"/>
  <c r="R198" i="3" a="1"/>
  <c r="R198" i="3" s="1"/>
  <c r="Q198" i="3" a="1"/>
  <c r="Q198" i="3" s="1"/>
  <c r="P198" i="3" a="1"/>
  <c r="P198" i="3" s="1"/>
  <c r="O198" i="3" a="1"/>
  <c r="O198" i="3" s="1"/>
  <c r="M198" i="3" a="1"/>
  <c r="M198" i="3" s="1"/>
  <c r="L198" i="3" a="1"/>
  <c r="L198" i="3" s="1"/>
  <c r="K198" i="3" a="1"/>
  <c r="K198" i="3" s="1"/>
  <c r="J198" i="3" a="1"/>
  <c r="J198" i="3" s="1"/>
  <c r="H198" i="3" a="1"/>
  <c r="H198" i="3" s="1"/>
  <c r="G198" i="3" a="1"/>
  <c r="G198" i="3" s="1"/>
  <c r="F198" i="3" a="1"/>
  <c r="F198" i="3" s="1"/>
  <c r="E198" i="3" a="1"/>
  <c r="E198" i="3" s="1"/>
  <c r="AG197" i="3" a="1"/>
  <c r="AG197" i="3" s="1"/>
  <c r="AF197" i="3" a="1"/>
  <c r="AF197" i="3" s="1"/>
  <c r="AE197" i="3" a="1"/>
  <c r="AE197" i="3" s="1"/>
  <c r="AD197" i="3" a="1"/>
  <c r="AD197" i="3" s="1"/>
  <c r="AB197" i="3" a="1"/>
  <c r="AB197" i="3" s="1"/>
  <c r="AA197" i="3" a="1"/>
  <c r="AA197" i="3" s="1"/>
  <c r="Z197" i="3" a="1"/>
  <c r="Z197" i="3" s="1"/>
  <c r="Y197" i="3" a="1"/>
  <c r="Y197" i="3" s="1"/>
  <c r="W197" i="3" a="1"/>
  <c r="W197" i="3" s="1"/>
  <c r="V197" i="3" a="1"/>
  <c r="V197" i="3" s="1"/>
  <c r="U197" i="3" a="1"/>
  <c r="U197" i="3" s="1"/>
  <c r="T197" i="3" a="1"/>
  <c r="T197" i="3" s="1"/>
  <c r="R197" i="3" a="1"/>
  <c r="R197" i="3" s="1"/>
  <c r="Q197" i="3" a="1"/>
  <c r="Q197" i="3" s="1"/>
  <c r="P197" i="3" a="1"/>
  <c r="P197" i="3" s="1"/>
  <c r="O197" i="3" a="1"/>
  <c r="O197" i="3" s="1"/>
  <c r="M197" i="3" a="1"/>
  <c r="M197" i="3" s="1"/>
  <c r="L197" i="3" a="1"/>
  <c r="L197" i="3" s="1"/>
  <c r="K197" i="3" a="1"/>
  <c r="K197" i="3" s="1"/>
  <c r="J197" i="3" a="1"/>
  <c r="J197" i="3" s="1"/>
  <c r="H197" i="3" a="1"/>
  <c r="H197" i="3" s="1"/>
  <c r="G197" i="3" a="1"/>
  <c r="G197" i="3" s="1"/>
  <c r="F197" i="3" a="1"/>
  <c r="F197" i="3" s="1"/>
  <c r="E197" i="3" a="1"/>
  <c r="E197" i="3" s="1"/>
  <c r="AG193" i="3" a="1"/>
  <c r="AG193" i="3" s="1"/>
  <c r="AF193" i="3" a="1"/>
  <c r="AF193" i="3" s="1"/>
  <c r="AE193" i="3" a="1"/>
  <c r="AE193" i="3" s="1"/>
  <c r="AD193" i="3" a="1"/>
  <c r="AD193" i="3" s="1"/>
  <c r="AB193" i="3" a="1"/>
  <c r="AB193" i="3" s="1"/>
  <c r="AA193" i="3" a="1"/>
  <c r="AA193" i="3" s="1"/>
  <c r="Z193" i="3" a="1"/>
  <c r="Z193" i="3" s="1"/>
  <c r="Y193" i="3" a="1"/>
  <c r="Y193" i="3" s="1"/>
  <c r="W193" i="3" a="1"/>
  <c r="W193" i="3" s="1"/>
  <c r="V193" i="3" a="1"/>
  <c r="V193" i="3" s="1"/>
  <c r="U193" i="3" a="1"/>
  <c r="U193" i="3" s="1"/>
  <c r="T193" i="3" a="1"/>
  <c r="T193" i="3" s="1"/>
  <c r="R193" i="3" a="1"/>
  <c r="R193" i="3" s="1"/>
  <c r="Q193" i="3" a="1"/>
  <c r="Q193" i="3" s="1"/>
  <c r="P193" i="3" a="1"/>
  <c r="P193" i="3" s="1"/>
  <c r="O193" i="3" a="1"/>
  <c r="O193" i="3" s="1"/>
  <c r="M193" i="3" a="1"/>
  <c r="M193" i="3" s="1"/>
  <c r="L193" i="3" a="1"/>
  <c r="L193" i="3" s="1"/>
  <c r="K193" i="3" a="1"/>
  <c r="K193" i="3" s="1"/>
  <c r="J193" i="3" a="1"/>
  <c r="J193" i="3" s="1"/>
  <c r="H193" i="3" a="1"/>
  <c r="H193" i="3" s="1"/>
  <c r="G193" i="3" a="1"/>
  <c r="G193" i="3" s="1"/>
  <c r="F193" i="3" a="1"/>
  <c r="F193" i="3" s="1"/>
  <c r="E193" i="3" a="1"/>
  <c r="E193" i="3" s="1"/>
  <c r="AG192" i="3" a="1"/>
  <c r="AG192" i="3" s="1"/>
  <c r="AF192" i="3" a="1"/>
  <c r="AF192" i="3" s="1"/>
  <c r="AE192" i="3" a="1"/>
  <c r="AE192" i="3" s="1"/>
  <c r="AD192" i="3" a="1"/>
  <c r="AD192" i="3" s="1"/>
  <c r="AB192" i="3" a="1"/>
  <c r="AB192" i="3" s="1"/>
  <c r="AA192" i="3" a="1"/>
  <c r="AA192" i="3" s="1"/>
  <c r="Z192" i="3" a="1"/>
  <c r="Z192" i="3" s="1"/>
  <c r="Y192" i="3" a="1"/>
  <c r="Y192" i="3" s="1"/>
  <c r="W192" i="3" a="1"/>
  <c r="W192" i="3" s="1"/>
  <c r="V192" i="3" a="1"/>
  <c r="V192" i="3" s="1"/>
  <c r="U192" i="3" a="1"/>
  <c r="U192" i="3" s="1"/>
  <c r="T192" i="3" a="1"/>
  <c r="T192" i="3" s="1"/>
  <c r="R192" i="3" a="1"/>
  <c r="R192" i="3" s="1"/>
  <c r="Q192" i="3" a="1"/>
  <c r="Q192" i="3" s="1"/>
  <c r="P192" i="3" a="1"/>
  <c r="P192" i="3" s="1"/>
  <c r="O192" i="3" a="1"/>
  <c r="O192" i="3" s="1"/>
  <c r="M192" i="3" a="1"/>
  <c r="M192" i="3" s="1"/>
  <c r="L192" i="3" a="1"/>
  <c r="L192" i="3" s="1"/>
  <c r="K192" i="3" a="1"/>
  <c r="K192" i="3" s="1"/>
  <c r="J192" i="3" a="1"/>
  <c r="J192" i="3" s="1"/>
  <c r="H192" i="3" a="1"/>
  <c r="H192" i="3" s="1"/>
  <c r="G192" i="3" a="1"/>
  <c r="G192" i="3" s="1"/>
  <c r="F192" i="3" a="1"/>
  <c r="F192" i="3" s="1"/>
  <c r="E192" i="3" a="1"/>
  <c r="E192" i="3" s="1"/>
  <c r="AG191" i="3" a="1"/>
  <c r="AG191" i="3" s="1"/>
  <c r="AF191" i="3" a="1"/>
  <c r="AF191" i="3" s="1"/>
  <c r="AE191" i="3" a="1"/>
  <c r="AE191" i="3" s="1"/>
  <c r="AD191" i="3" a="1"/>
  <c r="AD191" i="3" s="1"/>
  <c r="AB191" i="3" a="1"/>
  <c r="AB191" i="3" s="1"/>
  <c r="AA191" i="3" a="1"/>
  <c r="AA191" i="3" s="1"/>
  <c r="Z191" i="3" a="1"/>
  <c r="Z191" i="3" s="1"/>
  <c r="Y191" i="3" a="1"/>
  <c r="Y191" i="3" s="1"/>
  <c r="W191" i="3" a="1"/>
  <c r="W191" i="3" s="1"/>
  <c r="V191" i="3" a="1"/>
  <c r="V191" i="3" s="1"/>
  <c r="U191" i="3" a="1"/>
  <c r="U191" i="3" s="1"/>
  <c r="T191" i="3" a="1"/>
  <c r="T191" i="3" s="1"/>
  <c r="R191" i="3" a="1"/>
  <c r="R191" i="3" s="1"/>
  <c r="Q191" i="3" a="1"/>
  <c r="Q191" i="3" s="1"/>
  <c r="P191" i="3" a="1"/>
  <c r="P191" i="3" s="1"/>
  <c r="O191" i="3" a="1"/>
  <c r="O191" i="3" s="1"/>
  <c r="M191" i="3" a="1"/>
  <c r="M191" i="3" s="1"/>
  <c r="L191" i="3" a="1"/>
  <c r="L191" i="3" s="1"/>
  <c r="K191" i="3" a="1"/>
  <c r="K191" i="3" s="1"/>
  <c r="J191" i="3" a="1"/>
  <c r="J191" i="3" s="1"/>
  <c r="H191" i="3" a="1"/>
  <c r="H191" i="3" s="1"/>
  <c r="G191" i="3" a="1"/>
  <c r="G191" i="3" s="1"/>
  <c r="F191" i="3" a="1"/>
  <c r="F191" i="3" s="1"/>
  <c r="E191" i="3" a="1"/>
  <c r="E191" i="3" s="1"/>
  <c r="AG190" i="3" a="1"/>
  <c r="AG190" i="3" s="1"/>
  <c r="AF190" i="3" a="1"/>
  <c r="AF190" i="3" s="1"/>
  <c r="AE190" i="3" a="1"/>
  <c r="AE190" i="3" s="1"/>
  <c r="AD190" i="3" a="1"/>
  <c r="AD190" i="3" s="1"/>
  <c r="AB190" i="3" a="1"/>
  <c r="AB190" i="3" s="1"/>
  <c r="AA190" i="3" a="1"/>
  <c r="AA190" i="3" s="1"/>
  <c r="Z190" i="3" a="1"/>
  <c r="Z190" i="3" s="1"/>
  <c r="Y190" i="3" a="1"/>
  <c r="Y190" i="3" s="1"/>
  <c r="W190" i="3" a="1"/>
  <c r="W190" i="3" s="1"/>
  <c r="V190" i="3" a="1"/>
  <c r="V190" i="3" s="1"/>
  <c r="U190" i="3" a="1"/>
  <c r="U190" i="3" s="1"/>
  <c r="T190" i="3" a="1"/>
  <c r="T190" i="3" s="1"/>
  <c r="R190" i="3" a="1"/>
  <c r="R190" i="3" s="1"/>
  <c r="Q190" i="3" a="1"/>
  <c r="Q190" i="3" s="1"/>
  <c r="P190" i="3" a="1"/>
  <c r="P190" i="3" s="1"/>
  <c r="O190" i="3" a="1"/>
  <c r="O190" i="3" s="1"/>
  <c r="M190" i="3" a="1"/>
  <c r="M190" i="3" s="1"/>
  <c r="L190" i="3" a="1"/>
  <c r="L190" i="3" s="1"/>
  <c r="K190" i="3" a="1"/>
  <c r="K190" i="3" s="1"/>
  <c r="J190" i="3" a="1"/>
  <c r="J190" i="3" s="1"/>
  <c r="H190" i="3" a="1"/>
  <c r="H190" i="3" s="1"/>
  <c r="G190" i="3" a="1"/>
  <c r="G190" i="3" s="1"/>
  <c r="F190" i="3" a="1"/>
  <c r="F190" i="3" s="1"/>
  <c r="E190" i="3" a="1"/>
  <c r="E190" i="3" s="1"/>
  <c r="AG186" i="3" a="1"/>
  <c r="AG186" i="3" s="1"/>
  <c r="AF186" i="3" a="1"/>
  <c r="AF186" i="3" s="1"/>
  <c r="AE186" i="3" a="1"/>
  <c r="AE186" i="3" s="1"/>
  <c r="AD186" i="3" a="1"/>
  <c r="AD186" i="3" s="1"/>
  <c r="AB186" i="3" a="1"/>
  <c r="AB186" i="3" s="1"/>
  <c r="AA186" i="3" a="1"/>
  <c r="AA186" i="3" s="1"/>
  <c r="Z186" i="3" a="1"/>
  <c r="Z186" i="3" s="1"/>
  <c r="Y186" i="3" a="1"/>
  <c r="Y186" i="3" s="1"/>
  <c r="W186" i="3" a="1"/>
  <c r="W186" i="3" s="1"/>
  <c r="V186" i="3" a="1"/>
  <c r="V186" i="3" s="1"/>
  <c r="U186" i="3" a="1"/>
  <c r="U186" i="3" s="1"/>
  <c r="T186" i="3" a="1"/>
  <c r="T186" i="3" s="1"/>
  <c r="R186" i="3" a="1"/>
  <c r="R186" i="3" s="1"/>
  <c r="Q186" i="3" a="1"/>
  <c r="Q186" i="3" s="1"/>
  <c r="P186" i="3" a="1"/>
  <c r="P186" i="3" s="1"/>
  <c r="O186" i="3" a="1"/>
  <c r="O186" i="3" s="1"/>
  <c r="M186" i="3" a="1"/>
  <c r="M186" i="3" s="1"/>
  <c r="L186" i="3" a="1"/>
  <c r="L186" i="3" s="1"/>
  <c r="K186" i="3" a="1"/>
  <c r="K186" i="3" s="1"/>
  <c r="J186" i="3" a="1"/>
  <c r="J186" i="3" s="1"/>
  <c r="H186" i="3" a="1"/>
  <c r="H186" i="3" s="1"/>
  <c r="G186" i="3" a="1"/>
  <c r="G186" i="3" s="1"/>
  <c r="F186" i="3" a="1"/>
  <c r="F186" i="3" s="1"/>
  <c r="E186" i="3" a="1"/>
  <c r="E186" i="3" s="1"/>
  <c r="AG185" i="3" a="1"/>
  <c r="AG185" i="3" s="1"/>
  <c r="AF185" i="3" a="1"/>
  <c r="AF185" i="3" s="1"/>
  <c r="AE185" i="3" a="1"/>
  <c r="AE185" i="3" s="1"/>
  <c r="AD185" i="3" a="1"/>
  <c r="AD185" i="3" s="1"/>
  <c r="AB185" i="3" a="1"/>
  <c r="AB185" i="3" s="1"/>
  <c r="AA185" i="3" a="1"/>
  <c r="AA185" i="3" s="1"/>
  <c r="Z185" i="3" a="1"/>
  <c r="Z185" i="3" s="1"/>
  <c r="Y185" i="3" a="1"/>
  <c r="Y185" i="3" s="1"/>
  <c r="W185" i="3" a="1"/>
  <c r="W185" i="3" s="1"/>
  <c r="V185" i="3" a="1"/>
  <c r="V185" i="3" s="1"/>
  <c r="U185" i="3" a="1"/>
  <c r="U185" i="3" s="1"/>
  <c r="T185" i="3" a="1"/>
  <c r="T185" i="3" s="1"/>
  <c r="R185" i="3" a="1"/>
  <c r="R185" i="3" s="1"/>
  <c r="Q185" i="3" a="1"/>
  <c r="Q185" i="3" s="1"/>
  <c r="P185" i="3" a="1"/>
  <c r="P185" i="3" s="1"/>
  <c r="O185" i="3" a="1"/>
  <c r="O185" i="3" s="1"/>
  <c r="M185" i="3" a="1"/>
  <c r="M185" i="3" s="1"/>
  <c r="L185" i="3" a="1"/>
  <c r="L185" i="3" s="1"/>
  <c r="K185" i="3" a="1"/>
  <c r="K185" i="3" s="1"/>
  <c r="J185" i="3" a="1"/>
  <c r="J185" i="3" s="1"/>
  <c r="H185" i="3" a="1"/>
  <c r="H185" i="3" s="1"/>
  <c r="G185" i="3" a="1"/>
  <c r="G185" i="3" s="1"/>
  <c r="F185" i="3" a="1"/>
  <c r="F185" i="3" s="1"/>
  <c r="E185" i="3" a="1"/>
  <c r="E185" i="3" s="1"/>
  <c r="AG184" i="3" a="1"/>
  <c r="AG184" i="3" s="1"/>
  <c r="AF184" i="3" a="1"/>
  <c r="AF184" i="3" s="1"/>
  <c r="AE184" i="3" a="1"/>
  <c r="AE184" i="3" s="1"/>
  <c r="AD184" i="3" a="1"/>
  <c r="AD184" i="3" s="1"/>
  <c r="AB184" i="3" a="1"/>
  <c r="AB184" i="3" s="1"/>
  <c r="AA184" i="3" a="1"/>
  <c r="AA184" i="3" s="1"/>
  <c r="Z184" i="3" a="1"/>
  <c r="Z184" i="3" s="1"/>
  <c r="Y184" i="3" a="1"/>
  <c r="Y184" i="3" s="1"/>
  <c r="W184" i="3" a="1"/>
  <c r="W184" i="3" s="1"/>
  <c r="V184" i="3" a="1"/>
  <c r="V184" i="3" s="1"/>
  <c r="U184" i="3" a="1"/>
  <c r="U184" i="3" s="1"/>
  <c r="T184" i="3" a="1"/>
  <c r="T184" i="3" s="1"/>
  <c r="R184" i="3" a="1"/>
  <c r="R184" i="3" s="1"/>
  <c r="Q184" i="3" a="1"/>
  <c r="Q184" i="3" s="1"/>
  <c r="P184" i="3" a="1"/>
  <c r="P184" i="3" s="1"/>
  <c r="O184" i="3" a="1"/>
  <c r="O184" i="3" s="1"/>
  <c r="M184" i="3" a="1"/>
  <c r="M184" i="3" s="1"/>
  <c r="L184" i="3" a="1"/>
  <c r="L184" i="3" s="1"/>
  <c r="K184" i="3" a="1"/>
  <c r="K184" i="3" s="1"/>
  <c r="J184" i="3" a="1"/>
  <c r="J184" i="3" s="1"/>
  <c r="H184" i="3" a="1"/>
  <c r="H184" i="3" s="1"/>
  <c r="G184" i="3" a="1"/>
  <c r="G184" i="3" s="1"/>
  <c r="F184" i="3" a="1"/>
  <c r="F184" i="3" s="1"/>
  <c r="E184" i="3" a="1"/>
  <c r="E184" i="3" s="1"/>
  <c r="AG183" i="3" a="1"/>
  <c r="AG183" i="3" s="1"/>
  <c r="AF183" i="3" a="1"/>
  <c r="AF183" i="3" s="1"/>
  <c r="AE183" i="3" a="1"/>
  <c r="AE183" i="3" s="1"/>
  <c r="AD183" i="3" a="1"/>
  <c r="AD183" i="3" s="1"/>
  <c r="AB183" i="3" a="1"/>
  <c r="AB183" i="3" s="1"/>
  <c r="AA183" i="3" a="1"/>
  <c r="AA183" i="3" s="1"/>
  <c r="Z183" i="3" a="1"/>
  <c r="Z183" i="3" s="1"/>
  <c r="Y183" i="3" a="1"/>
  <c r="Y183" i="3" s="1"/>
  <c r="W183" i="3" a="1"/>
  <c r="W183" i="3" s="1"/>
  <c r="V183" i="3" a="1"/>
  <c r="V183" i="3" s="1"/>
  <c r="U183" i="3" a="1"/>
  <c r="U183" i="3" s="1"/>
  <c r="T183" i="3" a="1"/>
  <c r="T183" i="3" s="1"/>
  <c r="R183" i="3" a="1"/>
  <c r="R183" i="3" s="1"/>
  <c r="Q183" i="3" a="1"/>
  <c r="Q183" i="3" s="1"/>
  <c r="P183" i="3" a="1"/>
  <c r="P183" i="3" s="1"/>
  <c r="O183" i="3" a="1"/>
  <c r="O183" i="3" s="1"/>
  <c r="M183" i="3" a="1"/>
  <c r="M183" i="3" s="1"/>
  <c r="L183" i="3" a="1"/>
  <c r="L183" i="3" s="1"/>
  <c r="K183" i="3" a="1"/>
  <c r="K183" i="3" s="1"/>
  <c r="J183" i="3" a="1"/>
  <c r="J183" i="3" s="1"/>
  <c r="H183" i="3" a="1"/>
  <c r="H183" i="3" s="1"/>
  <c r="G183" i="3" a="1"/>
  <c r="G183" i="3" s="1"/>
  <c r="F183" i="3" a="1"/>
  <c r="F183" i="3" s="1"/>
  <c r="E183" i="3" a="1"/>
  <c r="E183" i="3" s="1"/>
  <c r="AG179" i="3" a="1"/>
  <c r="AG179" i="3" s="1"/>
  <c r="AF179" i="3" a="1"/>
  <c r="AF179" i="3" s="1"/>
  <c r="AE179" i="3" a="1"/>
  <c r="AE179" i="3" s="1"/>
  <c r="AD179" i="3" a="1"/>
  <c r="AD179" i="3" s="1"/>
  <c r="AB179" i="3" a="1"/>
  <c r="AB179" i="3" s="1"/>
  <c r="AA179" i="3" a="1"/>
  <c r="AA179" i="3" s="1"/>
  <c r="Z179" i="3" a="1"/>
  <c r="Z179" i="3" s="1"/>
  <c r="Y179" i="3" a="1"/>
  <c r="Y179" i="3" s="1"/>
  <c r="W179" i="3" a="1"/>
  <c r="W179" i="3" s="1"/>
  <c r="V179" i="3" a="1"/>
  <c r="V179" i="3" s="1"/>
  <c r="U179" i="3" a="1"/>
  <c r="U179" i="3" s="1"/>
  <c r="T179" i="3" a="1"/>
  <c r="T179" i="3" s="1"/>
  <c r="R179" i="3" a="1"/>
  <c r="R179" i="3" s="1"/>
  <c r="Q179" i="3" a="1"/>
  <c r="Q179" i="3" s="1"/>
  <c r="P179" i="3" a="1"/>
  <c r="P179" i="3" s="1"/>
  <c r="O179" i="3" a="1"/>
  <c r="O179" i="3" s="1"/>
  <c r="M179" i="3" a="1"/>
  <c r="M179" i="3" s="1"/>
  <c r="L179" i="3" a="1"/>
  <c r="L179" i="3" s="1"/>
  <c r="K179" i="3" a="1"/>
  <c r="K179" i="3" s="1"/>
  <c r="J179" i="3" a="1"/>
  <c r="J179" i="3" s="1"/>
  <c r="H179" i="3" a="1"/>
  <c r="H179" i="3" s="1"/>
  <c r="G179" i="3" a="1"/>
  <c r="G179" i="3" s="1"/>
  <c r="F179" i="3" a="1"/>
  <c r="F179" i="3" s="1"/>
  <c r="E179" i="3" a="1"/>
  <c r="E179" i="3" s="1"/>
  <c r="AG178" i="3" a="1"/>
  <c r="AG178" i="3" s="1"/>
  <c r="AF178" i="3" a="1"/>
  <c r="AF178" i="3" s="1"/>
  <c r="AE178" i="3" a="1"/>
  <c r="AE178" i="3" s="1"/>
  <c r="AD178" i="3" a="1"/>
  <c r="AD178" i="3" s="1"/>
  <c r="AB178" i="3" a="1"/>
  <c r="AB178" i="3" s="1"/>
  <c r="AA178" i="3" a="1"/>
  <c r="AA178" i="3" s="1"/>
  <c r="Z178" i="3" a="1"/>
  <c r="Z178" i="3" s="1"/>
  <c r="Y178" i="3" a="1"/>
  <c r="Y178" i="3" s="1"/>
  <c r="W178" i="3" a="1"/>
  <c r="W178" i="3" s="1"/>
  <c r="V178" i="3" a="1"/>
  <c r="V178" i="3" s="1"/>
  <c r="U178" i="3" a="1"/>
  <c r="U178" i="3" s="1"/>
  <c r="T178" i="3" a="1"/>
  <c r="T178" i="3" s="1"/>
  <c r="R178" i="3" a="1"/>
  <c r="R178" i="3" s="1"/>
  <c r="Q178" i="3" a="1"/>
  <c r="Q178" i="3" s="1"/>
  <c r="P178" i="3" a="1"/>
  <c r="P178" i="3" s="1"/>
  <c r="O178" i="3" a="1"/>
  <c r="O178" i="3" s="1"/>
  <c r="M178" i="3" a="1"/>
  <c r="M178" i="3" s="1"/>
  <c r="L178" i="3" a="1"/>
  <c r="L178" i="3" s="1"/>
  <c r="K178" i="3" a="1"/>
  <c r="K178" i="3" s="1"/>
  <c r="J178" i="3" a="1"/>
  <c r="J178" i="3" s="1"/>
  <c r="H178" i="3" a="1"/>
  <c r="H178" i="3" s="1"/>
  <c r="G178" i="3" a="1"/>
  <c r="G178" i="3" s="1"/>
  <c r="F178" i="3" a="1"/>
  <c r="F178" i="3" s="1"/>
  <c r="E178" i="3" a="1"/>
  <c r="E178" i="3" s="1"/>
  <c r="AG177" i="3" a="1"/>
  <c r="AG177" i="3" s="1"/>
  <c r="AF177" i="3" a="1"/>
  <c r="AF177" i="3" s="1"/>
  <c r="AE177" i="3" a="1"/>
  <c r="AE177" i="3" s="1"/>
  <c r="AD177" i="3" a="1"/>
  <c r="AD177" i="3" s="1"/>
  <c r="AB177" i="3" a="1"/>
  <c r="AB177" i="3" s="1"/>
  <c r="AA177" i="3" a="1"/>
  <c r="AA177" i="3" s="1"/>
  <c r="Z177" i="3" a="1"/>
  <c r="Z177" i="3" s="1"/>
  <c r="Y177" i="3" a="1"/>
  <c r="Y177" i="3" s="1"/>
  <c r="W177" i="3" a="1"/>
  <c r="W177" i="3" s="1"/>
  <c r="V177" i="3" a="1"/>
  <c r="V177" i="3" s="1"/>
  <c r="U177" i="3" a="1"/>
  <c r="U177" i="3" s="1"/>
  <c r="T177" i="3" a="1"/>
  <c r="T177" i="3" s="1"/>
  <c r="R177" i="3" a="1"/>
  <c r="R177" i="3" s="1"/>
  <c r="Q177" i="3" a="1"/>
  <c r="Q177" i="3" s="1"/>
  <c r="P177" i="3" a="1"/>
  <c r="P177" i="3" s="1"/>
  <c r="O177" i="3" a="1"/>
  <c r="O177" i="3" s="1"/>
  <c r="M177" i="3" a="1"/>
  <c r="M177" i="3" s="1"/>
  <c r="L177" i="3" a="1"/>
  <c r="L177" i="3" s="1"/>
  <c r="K177" i="3" a="1"/>
  <c r="K177" i="3" s="1"/>
  <c r="J177" i="3" a="1"/>
  <c r="J177" i="3" s="1"/>
  <c r="H177" i="3" a="1"/>
  <c r="H177" i="3" s="1"/>
  <c r="G177" i="3" a="1"/>
  <c r="G177" i="3" s="1"/>
  <c r="F177" i="3" a="1"/>
  <c r="F177" i="3" s="1"/>
  <c r="E177" i="3" a="1"/>
  <c r="E177" i="3" s="1"/>
  <c r="AG176" i="3" a="1"/>
  <c r="AG176" i="3" s="1"/>
  <c r="AF176" i="3" a="1"/>
  <c r="AF176" i="3" s="1"/>
  <c r="AE176" i="3" a="1"/>
  <c r="AE176" i="3" s="1"/>
  <c r="AD176" i="3" a="1"/>
  <c r="AD176" i="3" s="1"/>
  <c r="AB176" i="3" a="1"/>
  <c r="AB176" i="3" s="1"/>
  <c r="AA176" i="3" a="1"/>
  <c r="AA176" i="3" s="1"/>
  <c r="Z176" i="3" a="1"/>
  <c r="Z176" i="3" s="1"/>
  <c r="Y176" i="3" a="1"/>
  <c r="Y176" i="3" s="1"/>
  <c r="W176" i="3" a="1"/>
  <c r="W176" i="3" s="1"/>
  <c r="V176" i="3" a="1"/>
  <c r="V176" i="3" s="1"/>
  <c r="U176" i="3" a="1"/>
  <c r="U176" i="3" s="1"/>
  <c r="T176" i="3" a="1"/>
  <c r="T176" i="3" s="1"/>
  <c r="R176" i="3" a="1"/>
  <c r="R176" i="3" s="1"/>
  <c r="Q176" i="3" a="1"/>
  <c r="Q176" i="3" s="1"/>
  <c r="P176" i="3" a="1"/>
  <c r="P176" i="3" s="1"/>
  <c r="O176" i="3" a="1"/>
  <c r="O176" i="3" s="1"/>
  <c r="M176" i="3" a="1"/>
  <c r="M176" i="3" s="1"/>
  <c r="L176" i="3" a="1"/>
  <c r="L176" i="3" s="1"/>
  <c r="K176" i="3" a="1"/>
  <c r="K176" i="3" s="1"/>
  <c r="J176" i="3" a="1"/>
  <c r="J176" i="3" s="1"/>
  <c r="H176" i="3" a="1"/>
  <c r="H176" i="3" s="1"/>
  <c r="G176" i="3" a="1"/>
  <c r="G176" i="3" s="1"/>
  <c r="F176" i="3" a="1"/>
  <c r="F176" i="3" s="1"/>
  <c r="E176" i="3" a="1"/>
  <c r="E176" i="3" s="1"/>
  <c r="AG172" i="3" a="1"/>
  <c r="AG172" i="3" s="1"/>
  <c r="AF172" i="3" a="1"/>
  <c r="AF172" i="3" s="1"/>
  <c r="AE172" i="3" a="1"/>
  <c r="AE172" i="3" s="1"/>
  <c r="AD172" i="3" a="1"/>
  <c r="AD172" i="3" s="1"/>
  <c r="AB172" i="3" a="1"/>
  <c r="AB172" i="3" s="1"/>
  <c r="AA172" i="3" a="1"/>
  <c r="AA172" i="3" s="1"/>
  <c r="Z172" i="3" a="1"/>
  <c r="Z172" i="3" s="1"/>
  <c r="Y172" i="3" a="1"/>
  <c r="Y172" i="3" s="1"/>
  <c r="W172" i="3" a="1"/>
  <c r="W172" i="3" s="1"/>
  <c r="V172" i="3" a="1"/>
  <c r="V172" i="3" s="1"/>
  <c r="U172" i="3" a="1"/>
  <c r="U172" i="3" s="1"/>
  <c r="T172" i="3" a="1"/>
  <c r="T172" i="3" s="1"/>
  <c r="R172" i="3" a="1"/>
  <c r="R172" i="3" s="1"/>
  <c r="Q172" i="3" a="1"/>
  <c r="Q172" i="3" s="1"/>
  <c r="P172" i="3" a="1"/>
  <c r="P172" i="3" s="1"/>
  <c r="O172" i="3" a="1"/>
  <c r="O172" i="3" s="1"/>
  <c r="M172" i="3" a="1"/>
  <c r="M172" i="3" s="1"/>
  <c r="L172" i="3" a="1"/>
  <c r="L172" i="3" s="1"/>
  <c r="K172" i="3" a="1"/>
  <c r="K172" i="3" s="1"/>
  <c r="J172" i="3" a="1"/>
  <c r="J172" i="3" s="1"/>
  <c r="H172" i="3" a="1"/>
  <c r="H172" i="3" s="1"/>
  <c r="G172" i="3" a="1"/>
  <c r="G172" i="3" s="1"/>
  <c r="F172" i="3" a="1"/>
  <c r="F172" i="3" s="1"/>
  <c r="E172" i="3" a="1"/>
  <c r="E172" i="3" s="1"/>
  <c r="AG171" i="3" a="1"/>
  <c r="AG171" i="3" s="1"/>
  <c r="AF171" i="3" a="1"/>
  <c r="AF171" i="3" s="1"/>
  <c r="AE171" i="3" a="1"/>
  <c r="AE171" i="3" s="1"/>
  <c r="AD171" i="3" a="1"/>
  <c r="AD171" i="3" s="1"/>
  <c r="AB171" i="3" a="1"/>
  <c r="AB171" i="3" s="1"/>
  <c r="AA171" i="3" a="1"/>
  <c r="AA171" i="3" s="1"/>
  <c r="Z171" i="3" a="1"/>
  <c r="Z171" i="3" s="1"/>
  <c r="Y171" i="3" a="1"/>
  <c r="Y171" i="3" s="1"/>
  <c r="W171" i="3" a="1"/>
  <c r="W171" i="3" s="1"/>
  <c r="V171" i="3" a="1"/>
  <c r="V171" i="3" s="1"/>
  <c r="U171" i="3" a="1"/>
  <c r="U171" i="3" s="1"/>
  <c r="T171" i="3" a="1"/>
  <c r="T171" i="3" s="1"/>
  <c r="R171" i="3" a="1"/>
  <c r="R171" i="3" s="1"/>
  <c r="Q171" i="3" a="1"/>
  <c r="Q171" i="3" s="1"/>
  <c r="P171" i="3" a="1"/>
  <c r="P171" i="3" s="1"/>
  <c r="O171" i="3" a="1"/>
  <c r="O171" i="3" s="1"/>
  <c r="M171" i="3" a="1"/>
  <c r="M171" i="3" s="1"/>
  <c r="L171" i="3" a="1"/>
  <c r="L171" i="3" s="1"/>
  <c r="K171" i="3" a="1"/>
  <c r="K171" i="3" s="1"/>
  <c r="J171" i="3" a="1"/>
  <c r="J171" i="3" s="1"/>
  <c r="H171" i="3" a="1"/>
  <c r="H171" i="3" s="1"/>
  <c r="G171" i="3" a="1"/>
  <c r="G171" i="3" s="1"/>
  <c r="F171" i="3" a="1"/>
  <c r="F171" i="3" s="1"/>
  <c r="E171" i="3" a="1"/>
  <c r="E171" i="3" s="1"/>
  <c r="AG170" i="3" a="1"/>
  <c r="AG170" i="3" s="1"/>
  <c r="AF170" i="3" a="1"/>
  <c r="AF170" i="3" s="1"/>
  <c r="AE170" i="3" a="1"/>
  <c r="AE170" i="3" s="1"/>
  <c r="AD170" i="3" a="1"/>
  <c r="AD170" i="3" s="1"/>
  <c r="AB170" i="3" a="1"/>
  <c r="AB170" i="3" s="1"/>
  <c r="AA170" i="3" a="1"/>
  <c r="AA170" i="3" s="1"/>
  <c r="Z170" i="3" a="1"/>
  <c r="Z170" i="3" s="1"/>
  <c r="Y170" i="3" a="1"/>
  <c r="Y170" i="3" s="1"/>
  <c r="W170" i="3" a="1"/>
  <c r="W170" i="3" s="1"/>
  <c r="V170" i="3" a="1"/>
  <c r="V170" i="3" s="1"/>
  <c r="U170" i="3" a="1"/>
  <c r="U170" i="3" s="1"/>
  <c r="T170" i="3" a="1"/>
  <c r="T170" i="3" s="1"/>
  <c r="R170" i="3" a="1"/>
  <c r="R170" i="3" s="1"/>
  <c r="Q170" i="3" a="1"/>
  <c r="Q170" i="3" s="1"/>
  <c r="P170" i="3" a="1"/>
  <c r="P170" i="3" s="1"/>
  <c r="O170" i="3" a="1"/>
  <c r="O170" i="3" s="1"/>
  <c r="M170" i="3" a="1"/>
  <c r="M170" i="3" s="1"/>
  <c r="L170" i="3" a="1"/>
  <c r="L170" i="3" s="1"/>
  <c r="K170" i="3" a="1"/>
  <c r="K170" i="3" s="1"/>
  <c r="J170" i="3" a="1"/>
  <c r="J170" i="3" s="1"/>
  <c r="H170" i="3" a="1"/>
  <c r="H170" i="3" s="1"/>
  <c r="G170" i="3" a="1"/>
  <c r="G170" i="3" s="1"/>
  <c r="F170" i="3" a="1"/>
  <c r="F170" i="3" s="1"/>
  <c r="E170" i="3" a="1"/>
  <c r="E170" i="3" s="1"/>
  <c r="AG169" i="3" a="1"/>
  <c r="AG169" i="3" s="1"/>
  <c r="AF169" i="3" a="1"/>
  <c r="AF169" i="3" s="1"/>
  <c r="AE169" i="3" a="1"/>
  <c r="AE169" i="3" s="1"/>
  <c r="AD169" i="3" a="1"/>
  <c r="AD169" i="3" s="1"/>
  <c r="AB169" i="3" a="1"/>
  <c r="AB169" i="3" s="1"/>
  <c r="AA169" i="3" a="1"/>
  <c r="AA169" i="3" s="1"/>
  <c r="Z169" i="3" a="1"/>
  <c r="Z169" i="3" s="1"/>
  <c r="Y169" i="3" a="1"/>
  <c r="Y169" i="3" s="1"/>
  <c r="W169" i="3" a="1"/>
  <c r="W169" i="3" s="1"/>
  <c r="V169" i="3" a="1"/>
  <c r="V169" i="3" s="1"/>
  <c r="U169" i="3" a="1"/>
  <c r="U169" i="3" s="1"/>
  <c r="T169" i="3" a="1"/>
  <c r="T169" i="3" s="1"/>
  <c r="R169" i="3" a="1"/>
  <c r="R169" i="3" s="1"/>
  <c r="Q169" i="3" a="1"/>
  <c r="Q169" i="3" s="1"/>
  <c r="P169" i="3" a="1"/>
  <c r="P169" i="3" s="1"/>
  <c r="O169" i="3" a="1"/>
  <c r="O169" i="3" s="1"/>
  <c r="M169" i="3" a="1"/>
  <c r="M169" i="3" s="1"/>
  <c r="L169" i="3" a="1"/>
  <c r="L169" i="3" s="1"/>
  <c r="K169" i="3" a="1"/>
  <c r="K169" i="3" s="1"/>
  <c r="J169" i="3" a="1"/>
  <c r="J169" i="3" s="1"/>
  <c r="H169" i="3" a="1"/>
  <c r="H169" i="3" s="1"/>
  <c r="G169" i="3" a="1"/>
  <c r="G169" i="3" s="1"/>
  <c r="F169" i="3" a="1"/>
  <c r="F169" i="3" s="1"/>
  <c r="E169" i="3" a="1"/>
  <c r="E169" i="3" s="1"/>
  <c r="AG165" i="3" a="1"/>
  <c r="AG165" i="3" s="1"/>
  <c r="AF165" i="3" a="1"/>
  <c r="AF165" i="3" s="1"/>
  <c r="AE165" i="3" a="1"/>
  <c r="AE165" i="3" s="1"/>
  <c r="AD165" i="3" a="1"/>
  <c r="AD165" i="3" s="1"/>
  <c r="AB165" i="3" a="1"/>
  <c r="AB165" i="3" s="1"/>
  <c r="AA165" i="3" a="1"/>
  <c r="AA165" i="3" s="1"/>
  <c r="Z165" i="3" a="1"/>
  <c r="Z165" i="3" s="1"/>
  <c r="Y165" i="3" a="1"/>
  <c r="Y165" i="3" s="1"/>
  <c r="W165" i="3" a="1"/>
  <c r="W165" i="3" s="1"/>
  <c r="V165" i="3" a="1"/>
  <c r="V165" i="3" s="1"/>
  <c r="U165" i="3" a="1"/>
  <c r="U165" i="3" s="1"/>
  <c r="T165" i="3" a="1"/>
  <c r="T165" i="3" s="1"/>
  <c r="R165" i="3" a="1"/>
  <c r="R165" i="3" s="1"/>
  <c r="Q165" i="3" a="1"/>
  <c r="Q165" i="3" s="1"/>
  <c r="P165" i="3" a="1"/>
  <c r="P165" i="3" s="1"/>
  <c r="O165" i="3" a="1"/>
  <c r="O165" i="3" s="1"/>
  <c r="M165" i="3" a="1"/>
  <c r="M165" i="3" s="1"/>
  <c r="L165" i="3" a="1"/>
  <c r="L165" i="3" s="1"/>
  <c r="K165" i="3" a="1"/>
  <c r="K165" i="3" s="1"/>
  <c r="J165" i="3" a="1"/>
  <c r="J165" i="3" s="1"/>
  <c r="H165" i="3" a="1"/>
  <c r="H165" i="3" s="1"/>
  <c r="G165" i="3" a="1"/>
  <c r="G165" i="3" s="1"/>
  <c r="F165" i="3" a="1"/>
  <c r="F165" i="3" s="1"/>
  <c r="E165" i="3" a="1"/>
  <c r="E165" i="3" s="1"/>
  <c r="AG164" i="3" a="1"/>
  <c r="AG164" i="3" s="1"/>
  <c r="AF164" i="3" a="1"/>
  <c r="AF164" i="3" s="1"/>
  <c r="AE164" i="3" a="1"/>
  <c r="AE164" i="3" s="1"/>
  <c r="AD164" i="3" a="1"/>
  <c r="AD164" i="3" s="1"/>
  <c r="AB164" i="3" a="1"/>
  <c r="AB164" i="3" s="1"/>
  <c r="AA164" i="3" a="1"/>
  <c r="AA164" i="3" s="1"/>
  <c r="Z164" i="3" a="1"/>
  <c r="Z164" i="3" s="1"/>
  <c r="Y164" i="3" a="1"/>
  <c r="Y164" i="3" s="1"/>
  <c r="W164" i="3" a="1"/>
  <c r="W164" i="3" s="1"/>
  <c r="V164" i="3" a="1"/>
  <c r="V164" i="3" s="1"/>
  <c r="U164" i="3" a="1"/>
  <c r="U164" i="3" s="1"/>
  <c r="T164" i="3" a="1"/>
  <c r="T164" i="3" s="1"/>
  <c r="R164" i="3" a="1"/>
  <c r="R164" i="3" s="1"/>
  <c r="Q164" i="3" a="1"/>
  <c r="Q164" i="3" s="1"/>
  <c r="P164" i="3" a="1"/>
  <c r="P164" i="3" s="1"/>
  <c r="O164" i="3" a="1"/>
  <c r="O164" i="3" s="1"/>
  <c r="M164" i="3" a="1"/>
  <c r="M164" i="3" s="1"/>
  <c r="L164" i="3" a="1"/>
  <c r="L164" i="3" s="1"/>
  <c r="K164" i="3" a="1"/>
  <c r="K164" i="3" s="1"/>
  <c r="J164" i="3" a="1"/>
  <c r="J164" i="3" s="1"/>
  <c r="H164" i="3" a="1"/>
  <c r="H164" i="3" s="1"/>
  <c r="G164" i="3" a="1"/>
  <c r="G164" i="3" s="1"/>
  <c r="F164" i="3" a="1"/>
  <c r="F164" i="3" s="1"/>
  <c r="E164" i="3" a="1"/>
  <c r="E164" i="3" s="1"/>
  <c r="AG163" i="3" a="1"/>
  <c r="AG163" i="3" s="1"/>
  <c r="AF163" i="3" a="1"/>
  <c r="AF163" i="3" s="1"/>
  <c r="AE163" i="3" a="1"/>
  <c r="AE163" i="3" s="1"/>
  <c r="AD163" i="3" a="1"/>
  <c r="AD163" i="3" s="1"/>
  <c r="AB163" i="3" a="1"/>
  <c r="AB163" i="3" s="1"/>
  <c r="AA163" i="3" a="1"/>
  <c r="AA163" i="3" s="1"/>
  <c r="Z163" i="3" a="1"/>
  <c r="Z163" i="3" s="1"/>
  <c r="Y163" i="3" a="1"/>
  <c r="Y163" i="3" s="1"/>
  <c r="W163" i="3" a="1"/>
  <c r="W163" i="3" s="1"/>
  <c r="V163" i="3" a="1"/>
  <c r="V163" i="3" s="1"/>
  <c r="U163" i="3" a="1"/>
  <c r="U163" i="3" s="1"/>
  <c r="T163" i="3" a="1"/>
  <c r="T163" i="3" s="1"/>
  <c r="R163" i="3" a="1"/>
  <c r="R163" i="3" s="1"/>
  <c r="Q163" i="3" a="1"/>
  <c r="Q163" i="3" s="1"/>
  <c r="P163" i="3" a="1"/>
  <c r="P163" i="3" s="1"/>
  <c r="O163" i="3" a="1"/>
  <c r="O163" i="3" s="1"/>
  <c r="M163" i="3" a="1"/>
  <c r="M163" i="3" s="1"/>
  <c r="L163" i="3" a="1"/>
  <c r="L163" i="3" s="1"/>
  <c r="K163" i="3" a="1"/>
  <c r="K163" i="3" s="1"/>
  <c r="J163" i="3" a="1"/>
  <c r="J163" i="3" s="1"/>
  <c r="H163" i="3" a="1"/>
  <c r="H163" i="3" s="1"/>
  <c r="G163" i="3" a="1"/>
  <c r="G163" i="3" s="1"/>
  <c r="F163" i="3" a="1"/>
  <c r="F163" i="3" s="1"/>
  <c r="E163" i="3" a="1"/>
  <c r="E163" i="3" s="1"/>
  <c r="AG162" i="3" a="1"/>
  <c r="AG162" i="3" s="1"/>
  <c r="AF162" i="3" a="1"/>
  <c r="AF162" i="3" s="1"/>
  <c r="AE162" i="3" a="1"/>
  <c r="AE162" i="3" s="1"/>
  <c r="AD162" i="3" a="1"/>
  <c r="AD162" i="3" s="1"/>
  <c r="AB162" i="3" a="1"/>
  <c r="AB162" i="3" s="1"/>
  <c r="AA162" i="3" a="1"/>
  <c r="AA162" i="3" s="1"/>
  <c r="Z162" i="3" a="1"/>
  <c r="Z162" i="3" s="1"/>
  <c r="Y162" i="3" a="1"/>
  <c r="Y162" i="3" s="1"/>
  <c r="W162" i="3" a="1"/>
  <c r="W162" i="3" s="1"/>
  <c r="V162" i="3" a="1"/>
  <c r="V162" i="3" s="1"/>
  <c r="U162" i="3" a="1"/>
  <c r="U162" i="3" s="1"/>
  <c r="T162" i="3" a="1"/>
  <c r="T162" i="3" s="1"/>
  <c r="R162" i="3" a="1"/>
  <c r="R162" i="3" s="1"/>
  <c r="Q162" i="3" a="1"/>
  <c r="Q162" i="3" s="1"/>
  <c r="P162" i="3" a="1"/>
  <c r="P162" i="3" s="1"/>
  <c r="O162" i="3" a="1"/>
  <c r="O162" i="3" s="1"/>
  <c r="M162" i="3" a="1"/>
  <c r="M162" i="3" s="1"/>
  <c r="L162" i="3" a="1"/>
  <c r="L162" i="3" s="1"/>
  <c r="K162" i="3" a="1"/>
  <c r="K162" i="3" s="1"/>
  <c r="J162" i="3" a="1"/>
  <c r="J162" i="3" s="1"/>
  <c r="H162" i="3" a="1"/>
  <c r="H162" i="3" s="1"/>
  <c r="G162" i="3" a="1"/>
  <c r="G162" i="3" s="1"/>
  <c r="F162" i="3" a="1"/>
  <c r="F162" i="3" s="1"/>
  <c r="E162" i="3" a="1"/>
  <c r="E162" i="3" s="1"/>
  <c r="AG158" i="3" a="1"/>
  <c r="AG158" i="3" s="1"/>
  <c r="AF158" i="3" a="1"/>
  <c r="AF158" i="3" s="1"/>
  <c r="AE158" i="3" a="1"/>
  <c r="AE158" i="3" s="1"/>
  <c r="AD158" i="3" a="1"/>
  <c r="AD158" i="3" s="1"/>
  <c r="AB158" i="3" a="1"/>
  <c r="AB158" i="3" s="1"/>
  <c r="AA158" i="3" a="1"/>
  <c r="AA158" i="3" s="1"/>
  <c r="Z158" i="3" a="1"/>
  <c r="Z158" i="3" s="1"/>
  <c r="Y158" i="3" a="1"/>
  <c r="Y158" i="3" s="1"/>
  <c r="W158" i="3" a="1"/>
  <c r="W158" i="3" s="1"/>
  <c r="V158" i="3" a="1"/>
  <c r="V158" i="3" s="1"/>
  <c r="U158" i="3" a="1"/>
  <c r="U158" i="3" s="1"/>
  <c r="T158" i="3" a="1"/>
  <c r="T158" i="3" s="1"/>
  <c r="R158" i="3" a="1"/>
  <c r="R158" i="3" s="1"/>
  <c r="Q158" i="3" a="1"/>
  <c r="Q158" i="3" s="1"/>
  <c r="P158" i="3" a="1"/>
  <c r="P158" i="3" s="1"/>
  <c r="O158" i="3" a="1"/>
  <c r="O158" i="3" s="1"/>
  <c r="M158" i="3" a="1"/>
  <c r="M158" i="3" s="1"/>
  <c r="L158" i="3" a="1"/>
  <c r="L158" i="3" s="1"/>
  <c r="K158" i="3" a="1"/>
  <c r="K158" i="3" s="1"/>
  <c r="J158" i="3" a="1"/>
  <c r="J158" i="3" s="1"/>
  <c r="H158" i="3" a="1"/>
  <c r="H158" i="3" s="1"/>
  <c r="G158" i="3" a="1"/>
  <c r="G158" i="3" s="1"/>
  <c r="F158" i="3" a="1"/>
  <c r="F158" i="3" s="1"/>
  <c r="E158" i="3" a="1"/>
  <c r="E158" i="3" s="1"/>
  <c r="AG157" i="3" a="1"/>
  <c r="AG157" i="3" s="1"/>
  <c r="AF157" i="3" a="1"/>
  <c r="AF157" i="3" s="1"/>
  <c r="AE157" i="3" a="1"/>
  <c r="AE157" i="3" s="1"/>
  <c r="AD157" i="3" a="1"/>
  <c r="AD157" i="3" s="1"/>
  <c r="AB157" i="3" a="1"/>
  <c r="AB157" i="3" s="1"/>
  <c r="AA157" i="3" a="1"/>
  <c r="AA157" i="3" s="1"/>
  <c r="Z157" i="3" a="1"/>
  <c r="Z157" i="3" s="1"/>
  <c r="Y157" i="3" a="1"/>
  <c r="Y157" i="3" s="1"/>
  <c r="W157" i="3" a="1"/>
  <c r="W157" i="3" s="1"/>
  <c r="V157" i="3" a="1"/>
  <c r="V157" i="3" s="1"/>
  <c r="U157" i="3" a="1"/>
  <c r="U157" i="3" s="1"/>
  <c r="T157" i="3" a="1"/>
  <c r="T157" i="3" s="1"/>
  <c r="R157" i="3" a="1"/>
  <c r="R157" i="3" s="1"/>
  <c r="Q157" i="3" a="1"/>
  <c r="Q157" i="3" s="1"/>
  <c r="P157" i="3" a="1"/>
  <c r="P157" i="3" s="1"/>
  <c r="O157" i="3" a="1"/>
  <c r="O157" i="3" s="1"/>
  <c r="M157" i="3" a="1"/>
  <c r="M157" i="3" s="1"/>
  <c r="L157" i="3" a="1"/>
  <c r="L157" i="3" s="1"/>
  <c r="K157" i="3" a="1"/>
  <c r="K157" i="3" s="1"/>
  <c r="J157" i="3" a="1"/>
  <c r="J157" i="3" s="1"/>
  <c r="H157" i="3" a="1"/>
  <c r="H157" i="3" s="1"/>
  <c r="G157" i="3" a="1"/>
  <c r="G157" i="3" s="1"/>
  <c r="F157" i="3" a="1"/>
  <c r="F157" i="3" s="1"/>
  <c r="E157" i="3" a="1"/>
  <c r="E157" i="3" s="1"/>
  <c r="AG156" i="3" a="1"/>
  <c r="AG156" i="3" s="1"/>
  <c r="AF156" i="3" a="1"/>
  <c r="AF156" i="3" s="1"/>
  <c r="AE156" i="3" a="1"/>
  <c r="AE156" i="3" s="1"/>
  <c r="AD156" i="3" a="1"/>
  <c r="AD156" i="3" s="1"/>
  <c r="AB156" i="3" a="1"/>
  <c r="AB156" i="3" s="1"/>
  <c r="AA156" i="3" a="1"/>
  <c r="AA156" i="3" s="1"/>
  <c r="Z156" i="3" a="1"/>
  <c r="Z156" i="3" s="1"/>
  <c r="Y156" i="3" a="1"/>
  <c r="Y156" i="3" s="1"/>
  <c r="W156" i="3" a="1"/>
  <c r="W156" i="3" s="1"/>
  <c r="V156" i="3" a="1"/>
  <c r="V156" i="3" s="1"/>
  <c r="U156" i="3" a="1"/>
  <c r="U156" i="3" s="1"/>
  <c r="T156" i="3" a="1"/>
  <c r="T156" i="3" s="1"/>
  <c r="R156" i="3" a="1"/>
  <c r="R156" i="3" s="1"/>
  <c r="Q156" i="3" a="1"/>
  <c r="Q156" i="3" s="1"/>
  <c r="P156" i="3" a="1"/>
  <c r="P156" i="3" s="1"/>
  <c r="O156" i="3" a="1"/>
  <c r="O156" i="3" s="1"/>
  <c r="M156" i="3" a="1"/>
  <c r="M156" i="3" s="1"/>
  <c r="L156" i="3" a="1"/>
  <c r="L156" i="3" s="1"/>
  <c r="K156" i="3" a="1"/>
  <c r="K156" i="3" s="1"/>
  <c r="J156" i="3" a="1"/>
  <c r="J156" i="3" s="1"/>
  <c r="H156" i="3" a="1"/>
  <c r="H156" i="3" s="1"/>
  <c r="G156" i="3" a="1"/>
  <c r="G156" i="3" s="1"/>
  <c r="F156" i="3" a="1"/>
  <c r="F156" i="3" s="1"/>
  <c r="E156" i="3" a="1"/>
  <c r="E156" i="3" s="1"/>
  <c r="AG155" i="3" a="1"/>
  <c r="AG155" i="3" s="1"/>
  <c r="AF155" i="3" a="1"/>
  <c r="AF155" i="3" s="1"/>
  <c r="AE155" i="3" a="1"/>
  <c r="AE155" i="3" s="1"/>
  <c r="AD155" i="3" a="1"/>
  <c r="AD155" i="3" s="1"/>
  <c r="AB155" i="3" a="1"/>
  <c r="AB155" i="3" s="1"/>
  <c r="AA155" i="3" a="1"/>
  <c r="AA155" i="3" s="1"/>
  <c r="Z155" i="3" a="1"/>
  <c r="Z155" i="3" s="1"/>
  <c r="Y155" i="3" a="1"/>
  <c r="Y155" i="3" s="1"/>
  <c r="W155" i="3" a="1"/>
  <c r="W155" i="3" s="1"/>
  <c r="V155" i="3" a="1"/>
  <c r="V155" i="3" s="1"/>
  <c r="U155" i="3" a="1"/>
  <c r="U155" i="3" s="1"/>
  <c r="T155" i="3" a="1"/>
  <c r="T155" i="3" s="1"/>
  <c r="R155" i="3" a="1"/>
  <c r="R155" i="3" s="1"/>
  <c r="Q155" i="3" a="1"/>
  <c r="Q155" i="3" s="1"/>
  <c r="P155" i="3" a="1"/>
  <c r="P155" i="3" s="1"/>
  <c r="O155" i="3" a="1"/>
  <c r="O155" i="3" s="1"/>
  <c r="M155" i="3" a="1"/>
  <c r="M155" i="3" s="1"/>
  <c r="L155" i="3" a="1"/>
  <c r="L155" i="3" s="1"/>
  <c r="K155" i="3" a="1"/>
  <c r="K155" i="3" s="1"/>
  <c r="J155" i="3" a="1"/>
  <c r="J155" i="3" s="1"/>
  <c r="H155" i="3" a="1"/>
  <c r="H155" i="3" s="1"/>
  <c r="G155" i="3" a="1"/>
  <c r="G155" i="3" s="1"/>
  <c r="F155" i="3" a="1"/>
  <c r="F155" i="3" s="1"/>
  <c r="E155" i="3" a="1"/>
  <c r="E155" i="3" s="1"/>
  <c r="AG151" i="3" a="1"/>
  <c r="AG151" i="3" s="1"/>
  <c r="AF151" i="3" a="1"/>
  <c r="AF151" i="3" s="1"/>
  <c r="AE151" i="3" a="1"/>
  <c r="AE151" i="3" s="1"/>
  <c r="AD151" i="3" a="1"/>
  <c r="AD151" i="3" s="1"/>
  <c r="AB151" i="3" a="1"/>
  <c r="AB151" i="3" s="1"/>
  <c r="AA151" i="3" a="1"/>
  <c r="AA151" i="3" s="1"/>
  <c r="Z151" i="3" a="1"/>
  <c r="Z151" i="3" s="1"/>
  <c r="Y151" i="3" a="1"/>
  <c r="Y151" i="3" s="1"/>
  <c r="W151" i="3" a="1"/>
  <c r="W151" i="3" s="1"/>
  <c r="V151" i="3" a="1"/>
  <c r="V151" i="3" s="1"/>
  <c r="U151" i="3" a="1"/>
  <c r="U151" i="3" s="1"/>
  <c r="T151" i="3" a="1"/>
  <c r="T151" i="3" s="1"/>
  <c r="R151" i="3" a="1"/>
  <c r="R151" i="3" s="1"/>
  <c r="Q151" i="3" a="1"/>
  <c r="Q151" i="3" s="1"/>
  <c r="P151" i="3" a="1"/>
  <c r="P151" i="3" s="1"/>
  <c r="O151" i="3" a="1"/>
  <c r="O151" i="3" s="1"/>
  <c r="M151" i="3" a="1"/>
  <c r="M151" i="3" s="1"/>
  <c r="L151" i="3" a="1"/>
  <c r="L151" i="3" s="1"/>
  <c r="K151" i="3" a="1"/>
  <c r="K151" i="3" s="1"/>
  <c r="J151" i="3" a="1"/>
  <c r="J151" i="3" s="1"/>
  <c r="H151" i="3" a="1"/>
  <c r="H151" i="3" s="1"/>
  <c r="G151" i="3" a="1"/>
  <c r="G151" i="3" s="1"/>
  <c r="F151" i="3" a="1"/>
  <c r="F151" i="3" s="1"/>
  <c r="E151" i="3" a="1"/>
  <c r="E151" i="3" s="1"/>
  <c r="AG150" i="3" a="1"/>
  <c r="AG150" i="3" s="1"/>
  <c r="AF150" i="3" a="1"/>
  <c r="AF150" i="3" s="1"/>
  <c r="AE150" i="3" a="1"/>
  <c r="AE150" i="3" s="1"/>
  <c r="AD150" i="3" a="1"/>
  <c r="AD150" i="3" s="1"/>
  <c r="AB150" i="3" a="1"/>
  <c r="AB150" i="3" s="1"/>
  <c r="AA150" i="3" a="1"/>
  <c r="AA150" i="3" s="1"/>
  <c r="Z150" i="3" a="1"/>
  <c r="Z150" i="3" s="1"/>
  <c r="Y150" i="3" a="1"/>
  <c r="Y150" i="3" s="1"/>
  <c r="W150" i="3" a="1"/>
  <c r="W150" i="3" s="1"/>
  <c r="V150" i="3" a="1"/>
  <c r="V150" i="3" s="1"/>
  <c r="U150" i="3" a="1"/>
  <c r="U150" i="3" s="1"/>
  <c r="T150" i="3" a="1"/>
  <c r="T150" i="3" s="1"/>
  <c r="R150" i="3" a="1"/>
  <c r="R150" i="3" s="1"/>
  <c r="Q150" i="3" a="1"/>
  <c r="Q150" i="3" s="1"/>
  <c r="P150" i="3" a="1"/>
  <c r="P150" i="3" s="1"/>
  <c r="O150" i="3" a="1"/>
  <c r="O150" i="3" s="1"/>
  <c r="M150" i="3" a="1"/>
  <c r="M150" i="3" s="1"/>
  <c r="L150" i="3" a="1"/>
  <c r="L150" i="3" s="1"/>
  <c r="K150" i="3" a="1"/>
  <c r="K150" i="3" s="1"/>
  <c r="J150" i="3" a="1"/>
  <c r="J150" i="3" s="1"/>
  <c r="H150" i="3" a="1"/>
  <c r="H150" i="3" s="1"/>
  <c r="G150" i="3" a="1"/>
  <c r="G150" i="3" s="1"/>
  <c r="F150" i="3" a="1"/>
  <c r="F150" i="3" s="1"/>
  <c r="E150" i="3" a="1"/>
  <c r="E150" i="3" s="1"/>
  <c r="AG149" i="3" a="1"/>
  <c r="AG149" i="3" s="1"/>
  <c r="AF149" i="3" a="1"/>
  <c r="AF149" i="3" s="1"/>
  <c r="AE149" i="3" a="1"/>
  <c r="AE149" i="3" s="1"/>
  <c r="AD149" i="3" a="1"/>
  <c r="AD149" i="3" s="1"/>
  <c r="AB149" i="3" a="1"/>
  <c r="AB149" i="3" s="1"/>
  <c r="AA149" i="3" a="1"/>
  <c r="AA149" i="3" s="1"/>
  <c r="Z149" i="3" a="1"/>
  <c r="Z149" i="3" s="1"/>
  <c r="Y149" i="3" a="1"/>
  <c r="Y149" i="3" s="1"/>
  <c r="W149" i="3" a="1"/>
  <c r="W149" i="3" s="1"/>
  <c r="V149" i="3" a="1"/>
  <c r="V149" i="3" s="1"/>
  <c r="U149" i="3" a="1"/>
  <c r="U149" i="3" s="1"/>
  <c r="T149" i="3" a="1"/>
  <c r="T149" i="3" s="1"/>
  <c r="R149" i="3" a="1"/>
  <c r="R149" i="3" s="1"/>
  <c r="Q149" i="3" a="1"/>
  <c r="Q149" i="3" s="1"/>
  <c r="P149" i="3" a="1"/>
  <c r="P149" i="3" s="1"/>
  <c r="O149" i="3" a="1"/>
  <c r="O149" i="3" s="1"/>
  <c r="M149" i="3" a="1"/>
  <c r="M149" i="3" s="1"/>
  <c r="L149" i="3" a="1"/>
  <c r="L149" i="3" s="1"/>
  <c r="K149" i="3" a="1"/>
  <c r="K149" i="3" s="1"/>
  <c r="J149" i="3" a="1"/>
  <c r="J149" i="3" s="1"/>
  <c r="H149" i="3" a="1"/>
  <c r="H149" i="3" s="1"/>
  <c r="G149" i="3" a="1"/>
  <c r="G149" i="3" s="1"/>
  <c r="F149" i="3" a="1"/>
  <c r="F149" i="3" s="1"/>
  <c r="E149" i="3" a="1"/>
  <c r="E149" i="3" s="1"/>
  <c r="AG148" i="3" a="1"/>
  <c r="AG148" i="3" s="1"/>
  <c r="AF148" i="3" a="1"/>
  <c r="AF148" i="3" s="1"/>
  <c r="AE148" i="3" a="1"/>
  <c r="AE148" i="3" s="1"/>
  <c r="AD148" i="3" a="1"/>
  <c r="AD148" i="3" s="1"/>
  <c r="AB148" i="3" a="1"/>
  <c r="AB148" i="3" s="1"/>
  <c r="AA148" i="3" a="1"/>
  <c r="AA148" i="3" s="1"/>
  <c r="Z148" i="3" a="1"/>
  <c r="Z148" i="3" s="1"/>
  <c r="Y148" i="3" a="1"/>
  <c r="Y148" i="3" s="1"/>
  <c r="W148" i="3" a="1"/>
  <c r="W148" i="3" s="1"/>
  <c r="V148" i="3" a="1"/>
  <c r="V148" i="3" s="1"/>
  <c r="U148" i="3" a="1"/>
  <c r="U148" i="3" s="1"/>
  <c r="T148" i="3" a="1"/>
  <c r="T148" i="3" s="1"/>
  <c r="R148" i="3" a="1"/>
  <c r="R148" i="3" s="1"/>
  <c r="Q148" i="3" a="1"/>
  <c r="Q148" i="3" s="1"/>
  <c r="P148" i="3" a="1"/>
  <c r="P148" i="3" s="1"/>
  <c r="O148" i="3" a="1"/>
  <c r="O148" i="3" s="1"/>
  <c r="M148" i="3" a="1"/>
  <c r="M148" i="3" s="1"/>
  <c r="L148" i="3" a="1"/>
  <c r="L148" i="3" s="1"/>
  <c r="K148" i="3" a="1"/>
  <c r="K148" i="3" s="1"/>
  <c r="J148" i="3" a="1"/>
  <c r="J148" i="3" s="1"/>
  <c r="H148" i="3" a="1"/>
  <c r="H148" i="3" s="1"/>
  <c r="G148" i="3" a="1"/>
  <c r="G148" i="3" s="1"/>
  <c r="F148" i="3" a="1"/>
  <c r="F148" i="3" s="1"/>
  <c r="E148" i="3" a="1"/>
  <c r="E148" i="3" s="1"/>
  <c r="AG144" i="3" a="1"/>
  <c r="AG144" i="3" s="1"/>
  <c r="AF144" i="3" a="1"/>
  <c r="AF144" i="3" s="1"/>
  <c r="AE144" i="3" a="1"/>
  <c r="AE144" i="3" s="1"/>
  <c r="AD144" i="3" a="1"/>
  <c r="AD144" i="3" s="1"/>
  <c r="AB144" i="3" a="1"/>
  <c r="AB144" i="3" s="1"/>
  <c r="AA144" i="3" a="1"/>
  <c r="AA144" i="3" s="1"/>
  <c r="Z144" i="3" a="1"/>
  <c r="Z144" i="3" s="1"/>
  <c r="Y144" i="3" a="1"/>
  <c r="Y144" i="3" s="1"/>
  <c r="W144" i="3" a="1"/>
  <c r="W144" i="3" s="1"/>
  <c r="V144" i="3" a="1"/>
  <c r="V144" i="3" s="1"/>
  <c r="U144" i="3" a="1"/>
  <c r="U144" i="3" s="1"/>
  <c r="T144" i="3" a="1"/>
  <c r="T144" i="3" s="1"/>
  <c r="R144" i="3" a="1"/>
  <c r="R144" i="3" s="1"/>
  <c r="Q144" i="3" a="1"/>
  <c r="Q144" i="3" s="1"/>
  <c r="P144" i="3" a="1"/>
  <c r="P144" i="3" s="1"/>
  <c r="O144" i="3" a="1"/>
  <c r="O144" i="3" s="1"/>
  <c r="M144" i="3" a="1"/>
  <c r="M144" i="3" s="1"/>
  <c r="L144" i="3" a="1"/>
  <c r="L144" i="3" s="1"/>
  <c r="K144" i="3" a="1"/>
  <c r="K144" i="3" s="1"/>
  <c r="J144" i="3" a="1"/>
  <c r="J144" i="3" s="1"/>
  <c r="H144" i="3" a="1"/>
  <c r="H144" i="3" s="1"/>
  <c r="G144" i="3" a="1"/>
  <c r="G144" i="3" s="1"/>
  <c r="F144" i="3" a="1"/>
  <c r="F144" i="3" s="1"/>
  <c r="E144" i="3" a="1"/>
  <c r="E144" i="3" s="1"/>
  <c r="AG143" i="3" a="1"/>
  <c r="AG143" i="3" s="1"/>
  <c r="AF143" i="3" a="1"/>
  <c r="AF143" i="3" s="1"/>
  <c r="AE143" i="3" a="1"/>
  <c r="AE143" i="3" s="1"/>
  <c r="AD143" i="3" a="1"/>
  <c r="AD143" i="3" s="1"/>
  <c r="AB143" i="3" a="1"/>
  <c r="AB143" i="3" s="1"/>
  <c r="AA143" i="3" a="1"/>
  <c r="AA143" i="3" s="1"/>
  <c r="Z143" i="3" a="1"/>
  <c r="Z143" i="3" s="1"/>
  <c r="Y143" i="3" a="1"/>
  <c r="Y143" i="3" s="1"/>
  <c r="W143" i="3" a="1"/>
  <c r="W143" i="3" s="1"/>
  <c r="V143" i="3" a="1"/>
  <c r="V143" i="3" s="1"/>
  <c r="U143" i="3" a="1"/>
  <c r="U143" i="3" s="1"/>
  <c r="T143" i="3" a="1"/>
  <c r="T143" i="3" s="1"/>
  <c r="R143" i="3" a="1"/>
  <c r="R143" i="3" s="1"/>
  <c r="Q143" i="3" a="1"/>
  <c r="Q143" i="3" s="1"/>
  <c r="P143" i="3" a="1"/>
  <c r="P143" i="3" s="1"/>
  <c r="O143" i="3" a="1"/>
  <c r="O143" i="3" s="1"/>
  <c r="M143" i="3" a="1"/>
  <c r="M143" i="3" s="1"/>
  <c r="L143" i="3" a="1"/>
  <c r="L143" i="3" s="1"/>
  <c r="K143" i="3" a="1"/>
  <c r="K143" i="3" s="1"/>
  <c r="J143" i="3" a="1"/>
  <c r="J143" i="3" s="1"/>
  <c r="H143" i="3" a="1"/>
  <c r="H143" i="3" s="1"/>
  <c r="G143" i="3" a="1"/>
  <c r="G143" i="3" s="1"/>
  <c r="F143" i="3" a="1"/>
  <c r="F143" i="3" s="1"/>
  <c r="E143" i="3" a="1"/>
  <c r="E143" i="3" s="1"/>
  <c r="AG142" i="3" a="1"/>
  <c r="AG142" i="3" s="1"/>
  <c r="AF142" i="3" a="1"/>
  <c r="AF142" i="3" s="1"/>
  <c r="AE142" i="3" a="1"/>
  <c r="AE142" i="3" s="1"/>
  <c r="AD142" i="3" a="1"/>
  <c r="AD142" i="3" s="1"/>
  <c r="AB142" i="3" a="1"/>
  <c r="AB142" i="3" s="1"/>
  <c r="AA142" i="3" a="1"/>
  <c r="AA142" i="3" s="1"/>
  <c r="Z142" i="3" a="1"/>
  <c r="Z142" i="3" s="1"/>
  <c r="Y142" i="3" a="1"/>
  <c r="Y142" i="3" s="1"/>
  <c r="W142" i="3" a="1"/>
  <c r="W142" i="3" s="1"/>
  <c r="V142" i="3" a="1"/>
  <c r="V142" i="3" s="1"/>
  <c r="U142" i="3" a="1"/>
  <c r="U142" i="3" s="1"/>
  <c r="T142" i="3" a="1"/>
  <c r="T142" i="3" s="1"/>
  <c r="R142" i="3" a="1"/>
  <c r="R142" i="3" s="1"/>
  <c r="Q142" i="3" a="1"/>
  <c r="Q142" i="3" s="1"/>
  <c r="P142" i="3" a="1"/>
  <c r="P142" i="3" s="1"/>
  <c r="O142" i="3" a="1"/>
  <c r="O142" i="3" s="1"/>
  <c r="M142" i="3" a="1"/>
  <c r="M142" i="3" s="1"/>
  <c r="L142" i="3" a="1"/>
  <c r="L142" i="3" s="1"/>
  <c r="K142" i="3" a="1"/>
  <c r="K142" i="3" s="1"/>
  <c r="J142" i="3" a="1"/>
  <c r="J142" i="3" s="1"/>
  <c r="H142" i="3" a="1"/>
  <c r="H142" i="3" s="1"/>
  <c r="G142" i="3" a="1"/>
  <c r="G142" i="3" s="1"/>
  <c r="F142" i="3" a="1"/>
  <c r="F142" i="3" s="1"/>
  <c r="E142" i="3" a="1"/>
  <c r="E142" i="3" s="1"/>
  <c r="AG141" i="3" a="1"/>
  <c r="AG141" i="3" s="1"/>
  <c r="AF141" i="3" a="1"/>
  <c r="AF141" i="3" s="1"/>
  <c r="AE141" i="3" a="1"/>
  <c r="AE141" i="3" s="1"/>
  <c r="AD141" i="3" a="1"/>
  <c r="AD141" i="3" s="1"/>
  <c r="AB141" i="3" a="1"/>
  <c r="AB141" i="3" s="1"/>
  <c r="AA141" i="3" a="1"/>
  <c r="AA141" i="3" s="1"/>
  <c r="Z141" i="3" a="1"/>
  <c r="Z141" i="3" s="1"/>
  <c r="Y141" i="3" a="1"/>
  <c r="Y141" i="3" s="1"/>
  <c r="W141" i="3" a="1"/>
  <c r="W141" i="3" s="1"/>
  <c r="V141" i="3" a="1"/>
  <c r="V141" i="3" s="1"/>
  <c r="U141" i="3" a="1"/>
  <c r="U141" i="3" s="1"/>
  <c r="T141" i="3" a="1"/>
  <c r="T141" i="3" s="1"/>
  <c r="R141" i="3" a="1"/>
  <c r="R141" i="3" s="1"/>
  <c r="Q141" i="3" a="1"/>
  <c r="Q141" i="3" s="1"/>
  <c r="P141" i="3" a="1"/>
  <c r="P141" i="3" s="1"/>
  <c r="O141" i="3" a="1"/>
  <c r="O141" i="3" s="1"/>
  <c r="M141" i="3" a="1"/>
  <c r="M141" i="3" s="1"/>
  <c r="L141" i="3" a="1"/>
  <c r="L141" i="3" s="1"/>
  <c r="K141" i="3" a="1"/>
  <c r="K141" i="3" s="1"/>
  <c r="J141" i="3" a="1"/>
  <c r="J141" i="3" s="1"/>
  <c r="H141" i="3" a="1"/>
  <c r="H141" i="3" s="1"/>
  <c r="G141" i="3" a="1"/>
  <c r="G141" i="3" s="1"/>
  <c r="F141" i="3" a="1"/>
  <c r="F141" i="3" s="1"/>
  <c r="E141" i="3" a="1"/>
  <c r="E141" i="3" s="1"/>
  <c r="AG137" i="3" a="1"/>
  <c r="AG137" i="3" s="1"/>
  <c r="AF137" i="3" a="1"/>
  <c r="AF137" i="3" s="1"/>
  <c r="AE137" i="3" a="1"/>
  <c r="AE137" i="3" s="1"/>
  <c r="AD137" i="3" a="1"/>
  <c r="AD137" i="3" s="1"/>
  <c r="AB137" i="3" a="1"/>
  <c r="AB137" i="3" s="1"/>
  <c r="AA137" i="3" a="1"/>
  <c r="AA137" i="3" s="1"/>
  <c r="Z137" i="3" a="1"/>
  <c r="Z137" i="3" s="1"/>
  <c r="Y137" i="3" a="1"/>
  <c r="Y137" i="3" s="1"/>
  <c r="W137" i="3" a="1"/>
  <c r="W137" i="3" s="1"/>
  <c r="V137" i="3" a="1"/>
  <c r="V137" i="3" s="1"/>
  <c r="U137" i="3" a="1"/>
  <c r="U137" i="3" s="1"/>
  <c r="T137" i="3" a="1"/>
  <c r="T137" i="3" s="1"/>
  <c r="R137" i="3" a="1"/>
  <c r="R137" i="3" s="1"/>
  <c r="Q137" i="3" a="1"/>
  <c r="Q137" i="3" s="1"/>
  <c r="P137" i="3" a="1"/>
  <c r="P137" i="3" s="1"/>
  <c r="O137" i="3" a="1"/>
  <c r="O137" i="3" s="1"/>
  <c r="M137" i="3" a="1"/>
  <c r="M137" i="3" s="1"/>
  <c r="L137" i="3" a="1"/>
  <c r="L137" i="3" s="1"/>
  <c r="K137" i="3" a="1"/>
  <c r="K137" i="3" s="1"/>
  <c r="J137" i="3" a="1"/>
  <c r="J137" i="3" s="1"/>
  <c r="H137" i="3" a="1"/>
  <c r="H137" i="3" s="1"/>
  <c r="G137" i="3" a="1"/>
  <c r="G137" i="3" s="1"/>
  <c r="F137" i="3" a="1"/>
  <c r="F137" i="3" s="1"/>
  <c r="E137" i="3" a="1"/>
  <c r="E137" i="3" s="1"/>
  <c r="AG136" i="3" a="1"/>
  <c r="AG136" i="3" s="1"/>
  <c r="AF136" i="3" a="1"/>
  <c r="AF136" i="3" s="1"/>
  <c r="AE136" i="3" a="1"/>
  <c r="AE136" i="3" s="1"/>
  <c r="AD136" i="3" a="1"/>
  <c r="AD136" i="3" s="1"/>
  <c r="AB136" i="3" a="1"/>
  <c r="AB136" i="3" s="1"/>
  <c r="AA136" i="3" a="1"/>
  <c r="AA136" i="3" s="1"/>
  <c r="Z136" i="3" a="1"/>
  <c r="Z136" i="3" s="1"/>
  <c r="Y136" i="3" a="1"/>
  <c r="Y136" i="3" s="1"/>
  <c r="W136" i="3" a="1"/>
  <c r="W136" i="3" s="1"/>
  <c r="V136" i="3" a="1"/>
  <c r="V136" i="3" s="1"/>
  <c r="U136" i="3" a="1"/>
  <c r="U136" i="3" s="1"/>
  <c r="T136" i="3" a="1"/>
  <c r="T136" i="3" s="1"/>
  <c r="R136" i="3" a="1"/>
  <c r="R136" i="3" s="1"/>
  <c r="Q136" i="3" a="1"/>
  <c r="Q136" i="3" s="1"/>
  <c r="P136" i="3" a="1"/>
  <c r="P136" i="3" s="1"/>
  <c r="O136" i="3" a="1"/>
  <c r="O136" i="3" s="1"/>
  <c r="M136" i="3" a="1"/>
  <c r="M136" i="3" s="1"/>
  <c r="L136" i="3" a="1"/>
  <c r="L136" i="3" s="1"/>
  <c r="K136" i="3" a="1"/>
  <c r="K136" i="3" s="1"/>
  <c r="J136" i="3" a="1"/>
  <c r="J136" i="3" s="1"/>
  <c r="H136" i="3" a="1"/>
  <c r="H136" i="3" s="1"/>
  <c r="G136" i="3" a="1"/>
  <c r="G136" i="3" s="1"/>
  <c r="F136" i="3" a="1"/>
  <c r="F136" i="3" s="1"/>
  <c r="E136" i="3" a="1"/>
  <c r="E136" i="3" s="1"/>
  <c r="AG135" i="3" a="1"/>
  <c r="AG135" i="3" s="1"/>
  <c r="AF135" i="3" a="1"/>
  <c r="AF135" i="3" s="1"/>
  <c r="AE135" i="3" a="1"/>
  <c r="AE135" i="3" s="1"/>
  <c r="AD135" i="3" a="1"/>
  <c r="AD135" i="3" s="1"/>
  <c r="AB135" i="3" a="1"/>
  <c r="AB135" i="3" s="1"/>
  <c r="AA135" i="3" a="1"/>
  <c r="AA135" i="3" s="1"/>
  <c r="Z135" i="3" a="1"/>
  <c r="Z135" i="3" s="1"/>
  <c r="Y135" i="3" a="1"/>
  <c r="Y135" i="3" s="1"/>
  <c r="W135" i="3" a="1"/>
  <c r="W135" i="3" s="1"/>
  <c r="V135" i="3" a="1"/>
  <c r="V135" i="3" s="1"/>
  <c r="U135" i="3" a="1"/>
  <c r="U135" i="3" s="1"/>
  <c r="T135" i="3" a="1"/>
  <c r="T135" i="3" s="1"/>
  <c r="R135" i="3" a="1"/>
  <c r="R135" i="3" s="1"/>
  <c r="Q135" i="3" a="1"/>
  <c r="Q135" i="3" s="1"/>
  <c r="P135" i="3" a="1"/>
  <c r="P135" i="3" s="1"/>
  <c r="O135" i="3" a="1"/>
  <c r="O135" i="3" s="1"/>
  <c r="M135" i="3" a="1"/>
  <c r="M135" i="3" s="1"/>
  <c r="L135" i="3" a="1"/>
  <c r="L135" i="3" s="1"/>
  <c r="K135" i="3" a="1"/>
  <c r="K135" i="3" s="1"/>
  <c r="J135" i="3" a="1"/>
  <c r="J135" i="3" s="1"/>
  <c r="H135" i="3" a="1"/>
  <c r="H135" i="3" s="1"/>
  <c r="G135" i="3" a="1"/>
  <c r="G135" i="3" s="1"/>
  <c r="F135" i="3" a="1"/>
  <c r="F135" i="3" s="1"/>
  <c r="E135" i="3" a="1"/>
  <c r="E135" i="3" s="1"/>
  <c r="AG134" i="3" a="1"/>
  <c r="AG134" i="3" s="1"/>
  <c r="AF134" i="3" a="1"/>
  <c r="AF134" i="3" s="1"/>
  <c r="AE134" i="3" a="1"/>
  <c r="AE134" i="3" s="1"/>
  <c r="AD134" i="3" a="1"/>
  <c r="AD134" i="3" s="1"/>
  <c r="AB134" i="3" a="1"/>
  <c r="AB134" i="3" s="1"/>
  <c r="AA134" i="3" a="1"/>
  <c r="AA134" i="3" s="1"/>
  <c r="Z134" i="3" a="1"/>
  <c r="Z134" i="3" s="1"/>
  <c r="Y134" i="3" a="1"/>
  <c r="Y134" i="3" s="1"/>
  <c r="W134" i="3" a="1"/>
  <c r="W134" i="3" s="1"/>
  <c r="V134" i="3" a="1"/>
  <c r="V134" i="3" s="1"/>
  <c r="U134" i="3" a="1"/>
  <c r="U134" i="3" s="1"/>
  <c r="T134" i="3" a="1"/>
  <c r="T134" i="3" s="1"/>
  <c r="R134" i="3" a="1"/>
  <c r="R134" i="3" s="1"/>
  <c r="Q134" i="3" a="1"/>
  <c r="Q134" i="3" s="1"/>
  <c r="P134" i="3" a="1"/>
  <c r="P134" i="3" s="1"/>
  <c r="O134" i="3" a="1"/>
  <c r="O134" i="3" s="1"/>
  <c r="M134" i="3" a="1"/>
  <c r="M134" i="3" s="1"/>
  <c r="L134" i="3" a="1"/>
  <c r="L134" i="3" s="1"/>
  <c r="K134" i="3" a="1"/>
  <c r="K134" i="3" s="1"/>
  <c r="J134" i="3" a="1"/>
  <c r="J134" i="3" s="1"/>
  <c r="H134" i="3" a="1"/>
  <c r="H134" i="3" s="1"/>
  <c r="G134" i="3" a="1"/>
  <c r="G134" i="3" s="1"/>
  <c r="F134" i="3" a="1"/>
  <c r="F134" i="3" s="1"/>
  <c r="E134" i="3" a="1"/>
  <c r="E134" i="3" s="1"/>
  <c r="AG130" i="3" a="1"/>
  <c r="AG130" i="3" s="1"/>
  <c r="AF130" i="3" a="1"/>
  <c r="AF130" i="3" s="1"/>
  <c r="AE130" i="3" a="1"/>
  <c r="AE130" i="3" s="1"/>
  <c r="AD130" i="3" a="1"/>
  <c r="AD130" i="3" s="1"/>
  <c r="AB130" i="3" a="1"/>
  <c r="AB130" i="3" s="1"/>
  <c r="AA130" i="3" a="1"/>
  <c r="AA130" i="3" s="1"/>
  <c r="Z130" i="3" a="1"/>
  <c r="Z130" i="3" s="1"/>
  <c r="Y130" i="3" a="1"/>
  <c r="Y130" i="3" s="1"/>
  <c r="W130" i="3" a="1"/>
  <c r="W130" i="3" s="1"/>
  <c r="V130" i="3" a="1"/>
  <c r="V130" i="3" s="1"/>
  <c r="U130" i="3" a="1"/>
  <c r="U130" i="3" s="1"/>
  <c r="T130" i="3" a="1"/>
  <c r="T130" i="3" s="1"/>
  <c r="R130" i="3" a="1"/>
  <c r="R130" i="3" s="1"/>
  <c r="Q130" i="3" a="1"/>
  <c r="Q130" i="3" s="1"/>
  <c r="P130" i="3" a="1"/>
  <c r="P130" i="3" s="1"/>
  <c r="O130" i="3" a="1"/>
  <c r="O130" i="3" s="1"/>
  <c r="M130" i="3" a="1"/>
  <c r="M130" i="3" s="1"/>
  <c r="L130" i="3" a="1"/>
  <c r="L130" i="3" s="1"/>
  <c r="K130" i="3" a="1"/>
  <c r="K130" i="3" s="1"/>
  <c r="J130" i="3" a="1"/>
  <c r="J130" i="3" s="1"/>
  <c r="H130" i="3" a="1"/>
  <c r="H130" i="3" s="1"/>
  <c r="G130" i="3" a="1"/>
  <c r="G130" i="3" s="1"/>
  <c r="F130" i="3" a="1"/>
  <c r="F130" i="3" s="1"/>
  <c r="E130" i="3" a="1"/>
  <c r="E130" i="3" s="1"/>
  <c r="AG129" i="3" a="1"/>
  <c r="AG129" i="3" s="1"/>
  <c r="AF129" i="3" a="1"/>
  <c r="AF129" i="3" s="1"/>
  <c r="AE129" i="3" a="1"/>
  <c r="AE129" i="3" s="1"/>
  <c r="AD129" i="3" a="1"/>
  <c r="AD129" i="3" s="1"/>
  <c r="AB129" i="3" a="1"/>
  <c r="AB129" i="3" s="1"/>
  <c r="AA129" i="3" a="1"/>
  <c r="AA129" i="3" s="1"/>
  <c r="Z129" i="3" a="1"/>
  <c r="Z129" i="3" s="1"/>
  <c r="Y129" i="3" a="1"/>
  <c r="Y129" i="3" s="1"/>
  <c r="W129" i="3" a="1"/>
  <c r="W129" i="3" s="1"/>
  <c r="V129" i="3" a="1"/>
  <c r="V129" i="3" s="1"/>
  <c r="U129" i="3" a="1"/>
  <c r="U129" i="3" s="1"/>
  <c r="T129" i="3" a="1"/>
  <c r="T129" i="3" s="1"/>
  <c r="R129" i="3" a="1"/>
  <c r="R129" i="3" s="1"/>
  <c r="Q129" i="3" a="1"/>
  <c r="Q129" i="3" s="1"/>
  <c r="P129" i="3" a="1"/>
  <c r="P129" i="3" s="1"/>
  <c r="O129" i="3" a="1"/>
  <c r="O129" i="3" s="1"/>
  <c r="M129" i="3" a="1"/>
  <c r="M129" i="3" s="1"/>
  <c r="L129" i="3" a="1"/>
  <c r="L129" i="3" s="1"/>
  <c r="K129" i="3" a="1"/>
  <c r="K129" i="3" s="1"/>
  <c r="J129" i="3" a="1"/>
  <c r="J129" i="3" s="1"/>
  <c r="H129" i="3" a="1"/>
  <c r="H129" i="3" s="1"/>
  <c r="G129" i="3" a="1"/>
  <c r="G129" i="3" s="1"/>
  <c r="F129" i="3" a="1"/>
  <c r="F129" i="3" s="1"/>
  <c r="E129" i="3" a="1"/>
  <c r="E129" i="3" s="1"/>
  <c r="AG128" i="3" a="1"/>
  <c r="AG128" i="3" s="1"/>
  <c r="AF128" i="3" a="1"/>
  <c r="AF128" i="3" s="1"/>
  <c r="AE128" i="3" a="1"/>
  <c r="AE128" i="3" s="1"/>
  <c r="AD128" i="3" a="1"/>
  <c r="AD128" i="3" s="1"/>
  <c r="AB128" i="3" a="1"/>
  <c r="AB128" i="3" s="1"/>
  <c r="AA128" i="3" a="1"/>
  <c r="AA128" i="3" s="1"/>
  <c r="Z128" i="3" a="1"/>
  <c r="Z128" i="3" s="1"/>
  <c r="Y128" i="3" a="1"/>
  <c r="Y128" i="3" s="1"/>
  <c r="W128" i="3" a="1"/>
  <c r="W128" i="3" s="1"/>
  <c r="V128" i="3" a="1"/>
  <c r="V128" i="3" s="1"/>
  <c r="U128" i="3" a="1"/>
  <c r="U128" i="3" s="1"/>
  <c r="T128" i="3" a="1"/>
  <c r="T128" i="3" s="1"/>
  <c r="R128" i="3" a="1"/>
  <c r="R128" i="3" s="1"/>
  <c r="Q128" i="3" a="1"/>
  <c r="Q128" i="3" s="1"/>
  <c r="P128" i="3" a="1"/>
  <c r="P128" i="3" s="1"/>
  <c r="O128" i="3" a="1"/>
  <c r="O128" i="3" s="1"/>
  <c r="M128" i="3" a="1"/>
  <c r="M128" i="3" s="1"/>
  <c r="L128" i="3" a="1"/>
  <c r="L128" i="3" s="1"/>
  <c r="K128" i="3" a="1"/>
  <c r="K128" i="3" s="1"/>
  <c r="J128" i="3" a="1"/>
  <c r="J128" i="3" s="1"/>
  <c r="H128" i="3" a="1"/>
  <c r="H128" i="3" s="1"/>
  <c r="G128" i="3" a="1"/>
  <c r="G128" i="3" s="1"/>
  <c r="F128" i="3" a="1"/>
  <c r="F128" i="3" s="1"/>
  <c r="E128" i="3" a="1"/>
  <c r="E128" i="3" s="1"/>
  <c r="AG127" i="3" a="1"/>
  <c r="AG127" i="3" s="1"/>
  <c r="AF127" i="3" a="1"/>
  <c r="AF127" i="3" s="1"/>
  <c r="AE127" i="3" a="1"/>
  <c r="AE127" i="3" s="1"/>
  <c r="AD127" i="3" a="1"/>
  <c r="AD127" i="3" s="1"/>
  <c r="AB127" i="3" a="1"/>
  <c r="AB127" i="3" s="1"/>
  <c r="AA127" i="3" a="1"/>
  <c r="AA127" i="3" s="1"/>
  <c r="Z127" i="3" a="1"/>
  <c r="Z127" i="3" s="1"/>
  <c r="Y127" i="3" a="1"/>
  <c r="Y127" i="3" s="1"/>
  <c r="W127" i="3" a="1"/>
  <c r="W127" i="3" s="1"/>
  <c r="V127" i="3" a="1"/>
  <c r="V127" i="3" s="1"/>
  <c r="U127" i="3" a="1"/>
  <c r="U127" i="3" s="1"/>
  <c r="T127" i="3" a="1"/>
  <c r="T127" i="3" s="1"/>
  <c r="R127" i="3" a="1"/>
  <c r="R127" i="3" s="1"/>
  <c r="Q127" i="3" a="1"/>
  <c r="Q127" i="3" s="1"/>
  <c r="P127" i="3" a="1"/>
  <c r="P127" i="3" s="1"/>
  <c r="O127" i="3" a="1"/>
  <c r="O127" i="3" s="1"/>
  <c r="M127" i="3" a="1"/>
  <c r="M127" i="3" s="1"/>
  <c r="L127" i="3" a="1"/>
  <c r="L127" i="3" s="1"/>
  <c r="K127" i="3" a="1"/>
  <c r="K127" i="3" s="1"/>
  <c r="J127" i="3" a="1"/>
  <c r="J127" i="3" s="1"/>
  <c r="H127" i="3" a="1"/>
  <c r="H127" i="3" s="1"/>
  <c r="G127" i="3" a="1"/>
  <c r="G127" i="3" s="1"/>
  <c r="F127" i="3" a="1"/>
  <c r="F127" i="3" s="1"/>
  <c r="E127" i="3" a="1"/>
  <c r="E127" i="3" s="1"/>
  <c r="AG123" i="3" a="1"/>
  <c r="AG123" i="3" s="1"/>
  <c r="AF123" i="3" a="1"/>
  <c r="AF123" i="3" s="1"/>
  <c r="AE123" i="3" a="1"/>
  <c r="AE123" i="3" s="1"/>
  <c r="AD123" i="3" a="1"/>
  <c r="AD123" i="3" s="1"/>
  <c r="AB123" i="3" a="1"/>
  <c r="AB123" i="3" s="1"/>
  <c r="AA123" i="3" a="1"/>
  <c r="AA123" i="3" s="1"/>
  <c r="Z123" i="3" a="1"/>
  <c r="Z123" i="3" s="1"/>
  <c r="Y123" i="3" a="1"/>
  <c r="Y123" i="3" s="1"/>
  <c r="W123" i="3" a="1"/>
  <c r="W123" i="3" s="1"/>
  <c r="V123" i="3" a="1"/>
  <c r="V123" i="3" s="1"/>
  <c r="U123" i="3" a="1"/>
  <c r="U123" i="3" s="1"/>
  <c r="T123" i="3" a="1"/>
  <c r="T123" i="3" s="1"/>
  <c r="R123" i="3" a="1"/>
  <c r="R123" i="3" s="1"/>
  <c r="Q123" i="3" a="1"/>
  <c r="Q123" i="3" s="1"/>
  <c r="P123" i="3" a="1"/>
  <c r="P123" i="3" s="1"/>
  <c r="O123" i="3" a="1"/>
  <c r="O123" i="3" s="1"/>
  <c r="M123" i="3" a="1"/>
  <c r="M123" i="3" s="1"/>
  <c r="L123" i="3" a="1"/>
  <c r="L123" i="3" s="1"/>
  <c r="K123" i="3" a="1"/>
  <c r="K123" i="3" s="1"/>
  <c r="J123" i="3" a="1"/>
  <c r="J123" i="3" s="1"/>
  <c r="H123" i="3" a="1"/>
  <c r="H123" i="3" s="1"/>
  <c r="G123" i="3" a="1"/>
  <c r="G123" i="3" s="1"/>
  <c r="F123" i="3" a="1"/>
  <c r="F123" i="3" s="1"/>
  <c r="E123" i="3" a="1"/>
  <c r="E123" i="3" s="1"/>
  <c r="AG122" i="3" a="1"/>
  <c r="AG122" i="3" s="1"/>
  <c r="AF122" i="3" a="1"/>
  <c r="AF122" i="3" s="1"/>
  <c r="AE122" i="3" a="1"/>
  <c r="AE122" i="3" s="1"/>
  <c r="AD122" i="3" a="1"/>
  <c r="AD122" i="3" s="1"/>
  <c r="AB122" i="3" a="1"/>
  <c r="AB122" i="3" s="1"/>
  <c r="AA122" i="3" a="1"/>
  <c r="AA122" i="3" s="1"/>
  <c r="Z122" i="3" a="1"/>
  <c r="Z122" i="3" s="1"/>
  <c r="Y122" i="3" a="1"/>
  <c r="Y122" i="3" s="1"/>
  <c r="W122" i="3" a="1"/>
  <c r="W122" i="3" s="1"/>
  <c r="V122" i="3" a="1"/>
  <c r="V122" i="3" s="1"/>
  <c r="U122" i="3" a="1"/>
  <c r="U122" i="3" s="1"/>
  <c r="T122" i="3" a="1"/>
  <c r="T122" i="3" s="1"/>
  <c r="R122" i="3" a="1"/>
  <c r="R122" i="3" s="1"/>
  <c r="Q122" i="3" a="1"/>
  <c r="Q122" i="3" s="1"/>
  <c r="P122" i="3" a="1"/>
  <c r="P122" i="3" s="1"/>
  <c r="O122" i="3" a="1"/>
  <c r="O122" i="3" s="1"/>
  <c r="M122" i="3" a="1"/>
  <c r="M122" i="3" s="1"/>
  <c r="L122" i="3" a="1"/>
  <c r="L122" i="3" s="1"/>
  <c r="K122" i="3" a="1"/>
  <c r="K122" i="3" s="1"/>
  <c r="J122" i="3" a="1"/>
  <c r="J122" i="3" s="1"/>
  <c r="H122" i="3" a="1"/>
  <c r="H122" i="3" s="1"/>
  <c r="G122" i="3" a="1"/>
  <c r="G122" i="3" s="1"/>
  <c r="F122" i="3" a="1"/>
  <c r="F122" i="3" s="1"/>
  <c r="E122" i="3" a="1"/>
  <c r="E122" i="3" s="1"/>
  <c r="AG121" i="3" a="1"/>
  <c r="AG121" i="3" s="1"/>
  <c r="AF121" i="3" a="1"/>
  <c r="AF121" i="3" s="1"/>
  <c r="AE121" i="3" a="1"/>
  <c r="AE121" i="3" s="1"/>
  <c r="AD121" i="3" a="1"/>
  <c r="AD121" i="3" s="1"/>
  <c r="AB121" i="3" a="1"/>
  <c r="AB121" i="3" s="1"/>
  <c r="AA121" i="3" a="1"/>
  <c r="AA121" i="3" s="1"/>
  <c r="Z121" i="3" a="1"/>
  <c r="Z121" i="3" s="1"/>
  <c r="Y121" i="3" a="1"/>
  <c r="Y121" i="3" s="1"/>
  <c r="W121" i="3" a="1"/>
  <c r="W121" i="3" s="1"/>
  <c r="V121" i="3" a="1"/>
  <c r="V121" i="3" s="1"/>
  <c r="U121" i="3" a="1"/>
  <c r="U121" i="3" s="1"/>
  <c r="T121" i="3" a="1"/>
  <c r="T121" i="3" s="1"/>
  <c r="R121" i="3" a="1"/>
  <c r="R121" i="3" s="1"/>
  <c r="Q121" i="3" a="1"/>
  <c r="Q121" i="3" s="1"/>
  <c r="P121" i="3" a="1"/>
  <c r="P121" i="3" s="1"/>
  <c r="O121" i="3" a="1"/>
  <c r="O121" i="3" s="1"/>
  <c r="M121" i="3" a="1"/>
  <c r="M121" i="3" s="1"/>
  <c r="L121" i="3" a="1"/>
  <c r="L121" i="3" s="1"/>
  <c r="K121" i="3" a="1"/>
  <c r="K121" i="3" s="1"/>
  <c r="J121" i="3" a="1"/>
  <c r="J121" i="3" s="1"/>
  <c r="H121" i="3" a="1"/>
  <c r="H121" i="3" s="1"/>
  <c r="G121" i="3" a="1"/>
  <c r="G121" i="3" s="1"/>
  <c r="F121" i="3" a="1"/>
  <c r="F121" i="3" s="1"/>
  <c r="E121" i="3" a="1"/>
  <c r="E121" i="3" s="1"/>
  <c r="AG120" i="3" a="1"/>
  <c r="AG120" i="3" s="1"/>
  <c r="AF120" i="3" a="1"/>
  <c r="AF120" i="3" s="1"/>
  <c r="AE120" i="3" a="1"/>
  <c r="AE120" i="3" s="1"/>
  <c r="AD120" i="3" a="1"/>
  <c r="AD120" i="3" s="1"/>
  <c r="AB120" i="3" a="1"/>
  <c r="AB120" i="3" s="1"/>
  <c r="AA120" i="3" a="1"/>
  <c r="AA120" i="3" s="1"/>
  <c r="Z120" i="3" a="1"/>
  <c r="Z120" i="3" s="1"/>
  <c r="Y120" i="3" a="1"/>
  <c r="Y120" i="3" s="1"/>
  <c r="W120" i="3" a="1"/>
  <c r="W120" i="3" s="1"/>
  <c r="V120" i="3" a="1"/>
  <c r="V120" i="3" s="1"/>
  <c r="U120" i="3" a="1"/>
  <c r="U120" i="3" s="1"/>
  <c r="T120" i="3" a="1"/>
  <c r="T120" i="3" s="1"/>
  <c r="R120" i="3" a="1"/>
  <c r="R120" i="3" s="1"/>
  <c r="Q120" i="3" a="1"/>
  <c r="Q120" i="3" s="1"/>
  <c r="P120" i="3" a="1"/>
  <c r="P120" i="3" s="1"/>
  <c r="O120" i="3" a="1"/>
  <c r="O120" i="3" s="1"/>
  <c r="M120" i="3" a="1"/>
  <c r="M120" i="3" s="1"/>
  <c r="L120" i="3" a="1"/>
  <c r="L120" i="3" s="1"/>
  <c r="K120" i="3" a="1"/>
  <c r="K120" i="3" s="1"/>
  <c r="J120" i="3" a="1"/>
  <c r="J120" i="3" s="1"/>
  <c r="H120" i="3" a="1"/>
  <c r="H120" i="3" s="1"/>
  <c r="G120" i="3" a="1"/>
  <c r="G120" i="3" s="1"/>
  <c r="F120" i="3" a="1"/>
  <c r="F120" i="3" s="1"/>
  <c r="E120" i="3" a="1"/>
  <c r="E120" i="3" s="1"/>
  <c r="AG116" i="3" a="1"/>
  <c r="AG116" i="3" s="1"/>
  <c r="AF116" i="3" a="1"/>
  <c r="AF116" i="3" s="1"/>
  <c r="AE116" i="3" a="1"/>
  <c r="AE116" i="3" s="1"/>
  <c r="AD116" i="3" a="1"/>
  <c r="AD116" i="3" s="1"/>
  <c r="AB116" i="3" a="1"/>
  <c r="AB116" i="3" s="1"/>
  <c r="AA116" i="3" a="1"/>
  <c r="AA116" i="3" s="1"/>
  <c r="Z116" i="3" a="1"/>
  <c r="Z116" i="3" s="1"/>
  <c r="Y116" i="3" a="1"/>
  <c r="Y116" i="3" s="1"/>
  <c r="W116" i="3" a="1"/>
  <c r="W116" i="3" s="1"/>
  <c r="V116" i="3" a="1"/>
  <c r="V116" i="3" s="1"/>
  <c r="U116" i="3" a="1"/>
  <c r="U116" i="3" s="1"/>
  <c r="T116" i="3" a="1"/>
  <c r="T116" i="3" s="1"/>
  <c r="R116" i="3" a="1"/>
  <c r="R116" i="3" s="1"/>
  <c r="Q116" i="3" a="1"/>
  <c r="Q116" i="3" s="1"/>
  <c r="P116" i="3" a="1"/>
  <c r="P116" i="3" s="1"/>
  <c r="O116" i="3" a="1"/>
  <c r="O116" i="3" s="1"/>
  <c r="M116" i="3" a="1"/>
  <c r="M116" i="3" s="1"/>
  <c r="L116" i="3" a="1"/>
  <c r="L116" i="3" s="1"/>
  <c r="K116" i="3" a="1"/>
  <c r="K116" i="3" s="1"/>
  <c r="J116" i="3" a="1"/>
  <c r="J116" i="3" s="1"/>
  <c r="H116" i="3" a="1"/>
  <c r="H116" i="3" s="1"/>
  <c r="G116" i="3" a="1"/>
  <c r="G116" i="3" s="1"/>
  <c r="F116" i="3" a="1"/>
  <c r="F116" i="3" s="1"/>
  <c r="E116" i="3" a="1"/>
  <c r="E116" i="3" s="1"/>
  <c r="AG115" i="3" a="1"/>
  <c r="AG115" i="3" s="1"/>
  <c r="AF115" i="3" a="1"/>
  <c r="AF115" i="3" s="1"/>
  <c r="AE115" i="3" a="1"/>
  <c r="AE115" i="3" s="1"/>
  <c r="AD115" i="3" a="1"/>
  <c r="AD115" i="3" s="1"/>
  <c r="AB115" i="3" a="1"/>
  <c r="AB115" i="3" s="1"/>
  <c r="AA115" i="3" a="1"/>
  <c r="AA115" i="3" s="1"/>
  <c r="Z115" i="3" a="1"/>
  <c r="Z115" i="3" s="1"/>
  <c r="Y115" i="3" a="1"/>
  <c r="Y115" i="3" s="1"/>
  <c r="W115" i="3" a="1"/>
  <c r="W115" i="3" s="1"/>
  <c r="V115" i="3" a="1"/>
  <c r="V115" i="3" s="1"/>
  <c r="U115" i="3" a="1"/>
  <c r="U115" i="3" s="1"/>
  <c r="T115" i="3" a="1"/>
  <c r="T115" i="3" s="1"/>
  <c r="R115" i="3" a="1"/>
  <c r="R115" i="3" s="1"/>
  <c r="Q115" i="3" a="1"/>
  <c r="Q115" i="3" s="1"/>
  <c r="P115" i="3" a="1"/>
  <c r="P115" i="3" s="1"/>
  <c r="O115" i="3" a="1"/>
  <c r="O115" i="3" s="1"/>
  <c r="M115" i="3" a="1"/>
  <c r="M115" i="3" s="1"/>
  <c r="L115" i="3" a="1"/>
  <c r="L115" i="3" s="1"/>
  <c r="K115" i="3" a="1"/>
  <c r="K115" i="3" s="1"/>
  <c r="J115" i="3" a="1"/>
  <c r="J115" i="3" s="1"/>
  <c r="H115" i="3" a="1"/>
  <c r="H115" i="3" s="1"/>
  <c r="G115" i="3" a="1"/>
  <c r="G115" i="3" s="1"/>
  <c r="F115" i="3" a="1"/>
  <c r="F115" i="3" s="1"/>
  <c r="E115" i="3" a="1"/>
  <c r="E115" i="3" s="1"/>
  <c r="AG114" i="3" a="1"/>
  <c r="AG114" i="3" s="1"/>
  <c r="AF114" i="3" a="1"/>
  <c r="AF114" i="3" s="1"/>
  <c r="AE114" i="3" a="1"/>
  <c r="AE114" i="3" s="1"/>
  <c r="AD114" i="3" a="1"/>
  <c r="AD114" i="3" s="1"/>
  <c r="AB114" i="3" a="1"/>
  <c r="AB114" i="3" s="1"/>
  <c r="AA114" i="3" a="1"/>
  <c r="AA114" i="3" s="1"/>
  <c r="Z114" i="3" a="1"/>
  <c r="Z114" i="3" s="1"/>
  <c r="Y114" i="3" a="1"/>
  <c r="Y114" i="3" s="1"/>
  <c r="W114" i="3" a="1"/>
  <c r="W114" i="3" s="1"/>
  <c r="V114" i="3" a="1"/>
  <c r="V114" i="3" s="1"/>
  <c r="U114" i="3" a="1"/>
  <c r="U114" i="3" s="1"/>
  <c r="T114" i="3" a="1"/>
  <c r="T114" i="3" s="1"/>
  <c r="R114" i="3" a="1"/>
  <c r="R114" i="3" s="1"/>
  <c r="Q114" i="3" a="1"/>
  <c r="Q114" i="3" s="1"/>
  <c r="P114" i="3" a="1"/>
  <c r="P114" i="3" s="1"/>
  <c r="O114" i="3" a="1"/>
  <c r="O114" i="3" s="1"/>
  <c r="M114" i="3" a="1"/>
  <c r="M114" i="3" s="1"/>
  <c r="L114" i="3" a="1"/>
  <c r="L114" i="3" s="1"/>
  <c r="K114" i="3" a="1"/>
  <c r="K114" i="3" s="1"/>
  <c r="J114" i="3" a="1"/>
  <c r="J114" i="3" s="1"/>
  <c r="H114" i="3" a="1"/>
  <c r="H114" i="3" s="1"/>
  <c r="G114" i="3" a="1"/>
  <c r="G114" i="3" s="1"/>
  <c r="F114" i="3" a="1"/>
  <c r="F114" i="3" s="1"/>
  <c r="E114" i="3" a="1"/>
  <c r="E114" i="3" s="1"/>
  <c r="AG113" i="3" a="1"/>
  <c r="AG113" i="3" s="1"/>
  <c r="AF113" i="3" a="1"/>
  <c r="AF113" i="3" s="1"/>
  <c r="AE113" i="3" a="1"/>
  <c r="AE113" i="3" s="1"/>
  <c r="AD113" i="3" a="1"/>
  <c r="AD113" i="3" s="1"/>
  <c r="AB113" i="3" a="1"/>
  <c r="AB113" i="3" s="1"/>
  <c r="AA113" i="3" a="1"/>
  <c r="AA113" i="3" s="1"/>
  <c r="Z113" i="3" a="1"/>
  <c r="Z113" i="3" s="1"/>
  <c r="Y113" i="3" a="1"/>
  <c r="Y113" i="3" s="1"/>
  <c r="W113" i="3" a="1"/>
  <c r="W113" i="3" s="1"/>
  <c r="V113" i="3" a="1"/>
  <c r="V113" i="3" s="1"/>
  <c r="U113" i="3" a="1"/>
  <c r="U113" i="3" s="1"/>
  <c r="T113" i="3" a="1"/>
  <c r="T113" i="3" s="1"/>
  <c r="R113" i="3" a="1"/>
  <c r="R113" i="3" s="1"/>
  <c r="Q113" i="3" a="1"/>
  <c r="Q113" i="3" s="1"/>
  <c r="P113" i="3" a="1"/>
  <c r="P113" i="3" s="1"/>
  <c r="O113" i="3" a="1"/>
  <c r="O113" i="3" s="1"/>
  <c r="M113" i="3" a="1"/>
  <c r="M113" i="3" s="1"/>
  <c r="L113" i="3" a="1"/>
  <c r="L113" i="3" s="1"/>
  <c r="K113" i="3" a="1"/>
  <c r="K113" i="3" s="1"/>
  <c r="J113" i="3" a="1"/>
  <c r="J113" i="3" s="1"/>
  <c r="H113" i="3" a="1"/>
  <c r="H113" i="3" s="1"/>
  <c r="G113" i="3" a="1"/>
  <c r="G113" i="3" s="1"/>
  <c r="F113" i="3" a="1"/>
  <c r="F113" i="3" s="1"/>
  <c r="E113" i="3" a="1"/>
  <c r="E113" i="3" s="1"/>
  <c r="AG109" i="3" a="1"/>
  <c r="AG109" i="3" s="1"/>
  <c r="AF109" i="3" a="1"/>
  <c r="AF109" i="3" s="1"/>
  <c r="AE109" i="3" a="1"/>
  <c r="AE109" i="3" s="1"/>
  <c r="AD109" i="3" a="1"/>
  <c r="AD109" i="3" s="1"/>
  <c r="AB109" i="3" a="1"/>
  <c r="AB109" i="3" s="1"/>
  <c r="AA109" i="3" a="1"/>
  <c r="AA109" i="3" s="1"/>
  <c r="Z109" i="3" a="1"/>
  <c r="Z109" i="3" s="1"/>
  <c r="Y109" i="3" a="1"/>
  <c r="Y109" i="3" s="1"/>
  <c r="W109" i="3" a="1"/>
  <c r="W109" i="3" s="1"/>
  <c r="V109" i="3" a="1"/>
  <c r="V109" i="3" s="1"/>
  <c r="U109" i="3" a="1"/>
  <c r="U109" i="3" s="1"/>
  <c r="T109" i="3" a="1"/>
  <c r="T109" i="3" s="1"/>
  <c r="R109" i="3" a="1"/>
  <c r="R109" i="3" s="1"/>
  <c r="Q109" i="3" a="1"/>
  <c r="Q109" i="3" s="1"/>
  <c r="P109" i="3" a="1"/>
  <c r="P109" i="3" s="1"/>
  <c r="O109" i="3" a="1"/>
  <c r="O109" i="3" s="1"/>
  <c r="M109" i="3" a="1"/>
  <c r="M109" i="3" s="1"/>
  <c r="L109" i="3" a="1"/>
  <c r="L109" i="3" s="1"/>
  <c r="K109" i="3" a="1"/>
  <c r="K109" i="3" s="1"/>
  <c r="J109" i="3" a="1"/>
  <c r="J109" i="3" s="1"/>
  <c r="H109" i="3" a="1"/>
  <c r="H109" i="3" s="1"/>
  <c r="G109" i="3" a="1"/>
  <c r="G109" i="3" s="1"/>
  <c r="F109" i="3" a="1"/>
  <c r="F109" i="3" s="1"/>
  <c r="E109" i="3" a="1"/>
  <c r="E109" i="3" s="1"/>
  <c r="AG108" i="3" a="1"/>
  <c r="AG108" i="3" s="1"/>
  <c r="AF108" i="3" a="1"/>
  <c r="AF108" i="3" s="1"/>
  <c r="AE108" i="3" a="1"/>
  <c r="AE108" i="3" s="1"/>
  <c r="AD108" i="3" a="1"/>
  <c r="AD108" i="3" s="1"/>
  <c r="AB108" i="3" a="1"/>
  <c r="AB108" i="3" s="1"/>
  <c r="AA108" i="3" a="1"/>
  <c r="AA108" i="3" s="1"/>
  <c r="Z108" i="3" a="1"/>
  <c r="Z108" i="3" s="1"/>
  <c r="Y108" i="3" a="1"/>
  <c r="Y108" i="3" s="1"/>
  <c r="W108" i="3" a="1"/>
  <c r="W108" i="3" s="1"/>
  <c r="V108" i="3" a="1"/>
  <c r="V108" i="3" s="1"/>
  <c r="U108" i="3" a="1"/>
  <c r="U108" i="3" s="1"/>
  <c r="T108" i="3" a="1"/>
  <c r="T108" i="3" s="1"/>
  <c r="R108" i="3" a="1"/>
  <c r="R108" i="3" s="1"/>
  <c r="Q108" i="3" a="1"/>
  <c r="Q108" i="3" s="1"/>
  <c r="P108" i="3" a="1"/>
  <c r="P108" i="3" s="1"/>
  <c r="O108" i="3" a="1"/>
  <c r="O108" i="3" s="1"/>
  <c r="M108" i="3" a="1"/>
  <c r="M108" i="3" s="1"/>
  <c r="L108" i="3" a="1"/>
  <c r="L108" i="3" s="1"/>
  <c r="K108" i="3" a="1"/>
  <c r="K108" i="3" s="1"/>
  <c r="J108" i="3" a="1"/>
  <c r="J108" i="3" s="1"/>
  <c r="H108" i="3" a="1"/>
  <c r="H108" i="3" s="1"/>
  <c r="G108" i="3" a="1"/>
  <c r="G108" i="3" s="1"/>
  <c r="F108" i="3" a="1"/>
  <c r="F108" i="3" s="1"/>
  <c r="E108" i="3" a="1"/>
  <c r="E108" i="3" s="1"/>
  <c r="AG107" i="3" a="1"/>
  <c r="AG107" i="3" s="1"/>
  <c r="AF107" i="3" a="1"/>
  <c r="AF107" i="3" s="1"/>
  <c r="AE107" i="3" a="1"/>
  <c r="AE107" i="3" s="1"/>
  <c r="AD107" i="3" a="1"/>
  <c r="AD107" i="3" s="1"/>
  <c r="AB107" i="3" a="1"/>
  <c r="AB107" i="3" s="1"/>
  <c r="AA107" i="3" a="1"/>
  <c r="AA107" i="3" s="1"/>
  <c r="Z107" i="3" a="1"/>
  <c r="Z107" i="3" s="1"/>
  <c r="Y107" i="3" a="1"/>
  <c r="Y107" i="3" s="1"/>
  <c r="W107" i="3" a="1"/>
  <c r="W107" i="3" s="1"/>
  <c r="V107" i="3" a="1"/>
  <c r="V107" i="3" s="1"/>
  <c r="U107" i="3" a="1"/>
  <c r="U107" i="3" s="1"/>
  <c r="T107" i="3" a="1"/>
  <c r="T107" i="3" s="1"/>
  <c r="R107" i="3" a="1"/>
  <c r="R107" i="3" s="1"/>
  <c r="Q107" i="3" a="1"/>
  <c r="Q107" i="3" s="1"/>
  <c r="P107" i="3" a="1"/>
  <c r="P107" i="3" s="1"/>
  <c r="O107" i="3" a="1"/>
  <c r="O107" i="3" s="1"/>
  <c r="M107" i="3" a="1"/>
  <c r="M107" i="3" s="1"/>
  <c r="L107" i="3" a="1"/>
  <c r="L107" i="3" s="1"/>
  <c r="K107" i="3" a="1"/>
  <c r="K107" i="3" s="1"/>
  <c r="J107" i="3" a="1"/>
  <c r="J107" i="3" s="1"/>
  <c r="H107" i="3" a="1"/>
  <c r="H107" i="3" s="1"/>
  <c r="G107" i="3" a="1"/>
  <c r="G107" i="3" s="1"/>
  <c r="F107" i="3" a="1"/>
  <c r="F107" i="3" s="1"/>
  <c r="E107" i="3" a="1"/>
  <c r="E107" i="3" s="1"/>
  <c r="AG106" i="3" a="1"/>
  <c r="AG106" i="3" s="1"/>
  <c r="AF106" i="3" a="1"/>
  <c r="AF106" i="3" s="1"/>
  <c r="AE106" i="3" a="1"/>
  <c r="AE106" i="3" s="1"/>
  <c r="AD106" i="3" a="1"/>
  <c r="AD106" i="3" s="1"/>
  <c r="AB106" i="3" a="1"/>
  <c r="AB106" i="3" s="1"/>
  <c r="AA106" i="3" a="1"/>
  <c r="AA106" i="3" s="1"/>
  <c r="Z106" i="3" a="1"/>
  <c r="Z106" i="3" s="1"/>
  <c r="Y106" i="3" a="1"/>
  <c r="Y106" i="3" s="1"/>
  <c r="W106" i="3" a="1"/>
  <c r="W106" i="3" s="1"/>
  <c r="V106" i="3" a="1"/>
  <c r="V106" i="3" s="1"/>
  <c r="U106" i="3" a="1"/>
  <c r="U106" i="3" s="1"/>
  <c r="T106" i="3" a="1"/>
  <c r="T106" i="3" s="1"/>
  <c r="R106" i="3" a="1"/>
  <c r="R106" i="3" s="1"/>
  <c r="Q106" i="3" a="1"/>
  <c r="Q106" i="3" s="1"/>
  <c r="P106" i="3" a="1"/>
  <c r="P106" i="3" s="1"/>
  <c r="O106" i="3" a="1"/>
  <c r="O106" i="3" s="1"/>
  <c r="M106" i="3" a="1"/>
  <c r="M106" i="3" s="1"/>
  <c r="L106" i="3" a="1"/>
  <c r="L106" i="3" s="1"/>
  <c r="K106" i="3" a="1"/>
  <c r="K106" i="3" s="1"/>
  <c r="J106" i="3" a="1"/>
  <c r="J106" i="3" s="1"/>
  <c r="H106" i="3" a="1"/>
  <c r="H106" i="3" s="1"/>
  <c r="G106" i="3" a="1"/>
  <c r="G106" i="3" s="1"/>
  <c r="F106" i="3" a="1"/>
  <c r="F106" i="3" s="1"/>
  <c r="E106" i="3" a="1"/>
  <c r="E106" i="3" s="1"/>
  <c r="AG102" i="3" a="1"/>
  <c r="AG102" i="3" s="1"/>
  <c r="AF102" i="3" a="1"/>
  <c r="AF102" i="3" s="1"/>
  <c r="AE102" i="3" a="1"/>
  <c r="AE102" i="3" s="1"/>
  <c r="AD102" i="3" a="1"/>
  <c r="AD102" i="3" s="1"/>
  <c r="AB102" i="3" a="1"/>
  <c r="AB102" i="3" s="1"/>
  <c r="AA102" i="3" a="1"/>
  <c r="AA102" i="3" s="1"/>
  <c r="Z102" i="3" a="1"/>
  <c r="Z102" i="3" s="1"/>
  <c r="Y102" i="3" a="1"/>
  <c r="Y102" i="3" s="1"/>
  <c r="W102" i="3" a="1"/>
  <c r="W102" i="3" s="1"/>
  <c r="V102" i="3" a="1"/>
  <c r="V102" i="3" s="1"/>
  <c r="U102" i="3" a="1"/>
  <c r="U102" i="3" s="1"/>
  <c r="T102" i="3" a="1"/>
  <c r="T102" i="3" s="1"/>
  <c r="R102" i="3" a="1"/>
  <c r="R102" i="3" s="1"/>
  <c r="Q102" i="3" a="1"/>
  <c r="Q102" i="3" s="1"/>
  <c r="P102" i="3" a="1"/>
  <c r="P102" i="3" s="1"/>
  <c r="O102" i="3" a="1"/>
  <c r="O102" i="3" s="1"/>
  <c r="M102" i="3" a="1"/>
  <c r="M102" i="3" s="1"/>
  <c r="L102" i="3" a="1"/>
  <c r="L102" i="3" s="1"/>
  <c r="K102" i="3" a="1"/>
  <c r="K102" i="3" s="1"/>
  <c r="J102" i="3" a="1"/>
  <c r="J102" i="3" s="1"/>
  <c r="H102" i="3" a="1"/>
  <c r="H102" i="3" s="1"/>
  <c r="G102" i="3" a="1"/>
  <c r="G102" i="3" s="1"/>
  <c r="F102" i="3" a="1"/>
  <c r="F102" i="3" s="1"/>
  <c r="E102" i="3" a="1"/>
  <c r="E102" i="3" s="1"/>
  <c r="AG101" i="3" a="1"/>
  <c r="AG101" i="3" s="1"/>
  <c r="AF101" i="3" a="1"/>
  <c r="AF101" i="3" s="1"/>
  <c r="AE101" i="3" a="1"/>
  <c r="AE101" i="3" s="1"/>
  <c r="AD101" i="3" a="1"/>
  <c r="AD101" i="3" s="1"/>
  <c r="AB101" i="3" a="1"/>
  <c r="AB101" i="3" s="1"/>
  <c r="AA101" i="3" a="1"/>
  <c r="AA101" i="3" s="1"/>
  <c r="Z101" i="3" a="1"/>
  <c r="Z101" i="3" s="1"/>
  <c r="Y101" i="3" a="1"/>
  <c r="Y101" i="3" s="1"/>
  <c r="W101" i="3" a="1"/>
  <c r="W101" i="3" s="1"/>
  <c r="V101" i="3" a="1"/>
  <c r="V101" i="3" s="1"/>
  <c r="U101" i="3" a="1"/>
  <c r="U101" i="3" s="1"/>
  <c r="T101" i="3" a="1"/>
  <c r="T101" i="3" s="1"/>
  <c r="R101" i="3" a="1"/>
  <c r="R101" i="3" s="1"/>
  <c r="Q101" i="3" a="1"/>
  <c r="Q101" i="3" s="1"/>
  <c r="P101" i="3" a="1"/>
  <c r="P101" i="3" s="1"/>
  <c r="O101" i="3" a="1"/>
  <c r="O101" i="3" s="1"/>
  <c r="M101" i="3" a="1"/>
  <c r="M101" i="3" s="1"/>
  <c r="L101" i="3" a="1"/>
  <c r="L101" i="3" s="1"/>
  <c r="K101" i="3" a="1"/>
  <c r="K101" i="3" s="1"/>
  <c r="J101" i="3" a="1"/>
  <c r="J101" i="3" s="1"/>
  <c r="H101" i="3" a="1"/>
  <c r="H101" i="3" s="1"/>
  <c r="G101" i="3" a="1"/>
  <c r="G101" i="3" s="1"/>
  <c r="F101" i="3" a="1"/>
  <c r="F101" i="3" s="1"/>
  <c r="E101" i="3" a="1"/>
  <c r="E101" i="3" s="1"/>
  <c r="AG100" i="3" a="1"/>
  <c r="AG100" i="3" s="1"/>
  <c r="AF100" i="3" a="1"/>
  <c r="AF100" i="3" s="1"/>
  <c r="AE100" i="3" a="1"/>
  <c r="AE100" i="3" s="1"/>
  <c r="AD100" i="3" a="1"/>
  <c r="AD100" i="3" s="1"/>
  <c r="AB100" i="3" a="1"/>
  <c r="AB100" i="3" s="1"/>
  <c r="AA100" i="3" a="1"/>
  <c r="AA100" i="3" s="1"/>
  <c r="Z100" i="3" a="1"/>
  <c r="Z100" i="3" s="1"/>
  <c r="Y100" i="3" a="1"/>
  <c r="Y100" i="3" s="1"/>
  <c r="W100" i="3" a="1"/>
  <c r="W100" i="3" s="1"/>
  <c r="V100" i="3" a="1"/>
  <c r="V100" i="3" s="1"/>
  <c r="U100" i="3" a="1"/>
  <c r="U100" i="3" s="1"/>
  <c r="T100" i="3" a="1"/>
  <c r="T100" i="3" s="1"/>
  <c r="R100" i="3" a="1"/>
  <c r="R100" i="3" s="1"/>
  <c r="Q100" i="3" a="1"/>
  <c r="Q100" i="3" s="1"/>
  <c r="P100" i="3" a="1"/>
  <c r="P100" i="3" s="1"/>
  <c r="O100" i="3" a="1"/>
  <c r="O100" i="3" s="1"/>
  <c r="M100" i="3" a="1"/>
  <c r="M100" i="3" s="1"/>
  <c r="L100" i="3" a="1"/>
  <c r="L100" i="3" s="1"/>
  <c r="K100" i="3" a="1"/>
  <c r="K100" i="3" s="1"/>
  <c r="J100" i="3" a="1"/>
  <c r="J100" i="3" s="1"/>
  <c r="H100" i="3" a="1"/>
  <c r="H100" i="3" s="1"/>
  <c r="G100" i="3" a="1"/>
  <c r="G100" i="3" s="1"/>
  <c r="F100" i="3" a="1"/>
  <c r="F100" i="3" s="1"/>
  <c r="E100" i="3" a="1"/>
  <c r="E100" i="3" s="1"/>
  <c r="AG99" i="3" a="1"/>
  <c r="AG99" i="3" s="1"/>
  <c r="AF99" i="3" a="1"/>
  <c r="AF99" i="3" s="1"/>
  <c r="AE99" i="3" a="1"/>
  <c r="AE99" i="3" s="1"/>
  <c r="AD99" i="3" a="1"/>
  <c r="AD99" i="3" s="1"/>
  <c r="AB99" i="3" a="1"/>
  <c r="AB99" i="3" s="1"/>
  <c r="AA99" i="3" a="1"/>
  <c r="AA99" i="3" s="1"/>
  <c r="Z99" i="3" a="1"/>
  <c r="Z99" i="3" s="1"/>
  <c r="Y99" i="3" a="1"/>
  <c r="Y99" i="3" s="1"/>
  <c r="W99" i="3" a="1"/>
  <c r="W99" i="3" s="1"/>
  <c r="V99" i="3" a="1"/>
  <c r="V99" i="3" s="1"/>
  <c r="U99" i="3" a="1"/>
  <c r="U99" i="3" s="1"/>
  <c r="T99" i="3" a="1"/>
  <c r="T99" i="3" s="1"/>
  <c r="R99" i="3" a="1"/>
  <c r="R99" i="3" s="1"/>
  <c r="Q99" i="3" a="1"/>
  <c r="Q99" i="3" s="1"/>
  <c r="P99" i="3" a="1"/>
  <c r="P99" i="3" s="1"/>
  <c r="O99" i="3" a="1"/>
  <c r="O99" i="3" s="1"/>
  <c r="M99" i="3" a="1"/>
  <c r="M99" i="3" s="1"/>
  <c r="L99" i="3" a="1"/>
  <c r="L99" i="3" s="1"/>
  <c r="K99" i="3" a="1"/>
  <c r="K99" i="3" s="1"/>
  <c r="J99" i="3" a="1"/>
  <c r="J99" i="3" s="1"/>
  <c r="H99" i="3" a="1"/>
  <c r="H99" i="3" s="1"/>
  <c r="G99" i="3" a="1"/>
  <c r="G99" i="3" s="1"/>
  <c r="F99" i="3" a="1"/>
  <c r="F99" i="3" s="1"/>
  <c r="E99" i="3" a="1"/>
  <c r="E99" i="3" s="1"/>
  <c r="AG95" i="3" a="1"/>
  <c r="AG95" i="3" s="1"/>
  <c r="AF95" i="3" a="1"/>
  <c r="AF95" i="3" s="1"/>
  <c r="AE95" i="3" a="1"/>
  <c r="AE95" i="3" s="1"/>
  <c r="AD95" i="3" a="1"/>
  <c r="AD95" i="3" s="1"/>
  <c r="AB95" i="3" a="1"/>
  <c r="AB95" i="3" s="1"/>
  <c r="AA95" i="3" a="1"/>
  <c r="AA95" i="3" s="1"/>
  <c r="Z95" i="3" a="1"/>
  <c r="Z95" i="3" s="1"/>
  <c r="Y95" i="3" a="1"/>
  <c r="Y95" i="3" s="1"/>
  <c r="W95" i="3" a="1"/>
  <c r="W95" i="3" s="1"/>
  <c r="V95" i="3" a="1"/>
  <c r="V95" i="3" s="1"/>
  <c r="U95" i="3" a="1"/>
  <c r="U95" i="3" s="1"/>
  <c r="T95" i="3" a="1"/>
  <c r="T95" i="3" s="1"/>
  <c r="R95" i="3" a="1"/>
  <c r="R95" i="3" s="1"/>
  <c r="Q95" i="3" a="1"/>
  <c r="Q95" i="3" s="1"/>
  <c r="P95" i="3" a="1"/>
  <c r="P95" i="3" s="1"/>
  <c r="O95" i="3" a="1"/>
  <c r="O95" i="3" s="1"/>
  <c r="M95" i="3" a="1"/>
  <c r="M95" i="3" s="1"/>
  <c r="L95" i="3" a="1"/>
  <c r="L95" i="3" s="1"/>
  <c r="K95" i="3" a="1"/>
  <c r="K95" i="3" s="1"/>
  <c r="J95" i="3" a="1"/>
  <c r="J95" i="3" s="1"/>
  <c r="H95" i="3" a="1"/>
  <c r="H95" i="3" s="1"/>
  <c r="G95" i="3" a="1"/>
  <c r="G95" i="3" s="1"/>
  <c r="F95" i="3" a="1"/>
  <c r="F95" i="3" s="1"/>
  <c r="E95" i="3" a="1"/>
  <c r="E95" i="3" s="1"/>
  <c r="AG94" i="3" a="1"/>
  <c r="AG94" i="3" s="1"/>
  <c r="AF94" i="3" a="1"/>
  <c r="AF94" i="3" s="1"/>
  <c r="AE94" i="3" a="1"/>
  <c r="AE94" i="3" s="1"/>
  <c r="AD94" i="3" a="1"/>
  <c r="AD94" i="3" s="1"/>
  <c r="AB94" i="3" a="1"/>
  <c r="AB94" i="3" s="1"/>
  <c r="AA94" i="3" a="1"/>
  <c r="AA94" i="3" s="1"/>
  <c r="Z94" i="3" a="1"/>
  <c r="Z94" i="3" s="1"/>
  <c r="Y94" i="3" a="1"/>
  <c r="Y94" i="3" s="1"/>
  <c r="W94" i="3" a="1"/>
  <c r="W94" i="3" s="1"/>
  <c r="V94" i="3" a="1"/>
  <c r="V94" i="3" s="1"/>
  <c r="U94" i="3" a="1"/>
  <c r="U94" i="3" s="1"/>
  <c r="T94" i="3" a="1"/>
  <c r="T94" i="3" s="1"/>
  <c r="R94" i="3" a="1"/>
  <c r="R94" i="3" s="1"/>
  <c r="Q94" i="3" a="1"/>
  <c r="Q94" i="3" s="1"/>
  <c r="P94" i="3" a="1"/>
  <c r="P94" i="3" s="1"/>
  <c r="O94" i="3" a="1"/>
  <c r="O94" i="3" s="1"/>
  <c r="M94" i="3" a="1"/>
  <c r="M94" i="3" s="1"/>
  <c r="L94" i="3" a="1"/>
  <c r="L94" i="3" s="1"/>
  <c r="K94" i="3" a="1"/>
  <c r="K94" i="3" s="1"/>
  <c r="J94" i="3" a="1"/>
  <c r="J94" i="3" s="1"/>
  <c r="H94" i="3" a="1"/>
  <c r="H94" i="3" s="1"/>
  <c r="G94" i="3" a="1"/>
  <c r="G94" i="3" s="1"/>
  <c r="F94" i="3" a="1"/>
  <c r="F94" i="3" s="1"/>
  <c r="E94" i="3" a="1"/>
  <c r="E94" i="3" s="1"/>
  <c r="AG93" i="3" a="1"/>
  <c r="AG93" i="3" s="1"/>
  <c r="AF93" i="3" a="1"/>
  <c r="AF93" i="3" s="1"/>
  <c r="AE93" i="3" a="1"/>
  <c r="AE93" i="3" s="1"/>
  <c r="AD93" i="3" a="1"/>
  <c r="AD93" i="3" s="1"/>
  <c r="AB93" i="3" a="1"/>
  <c r="AB93" i="3" s="1"/>
  <c r="AA93" i="3" a="1"/>
  <c r="AA93" i="3" s="1"/>
  <c r="Z93" i="3" a="1"/>
  <c r="Z93" i="3" s="1"/>
  <c r="Y93" i="3" a="1"/>
  <c r="Y93" i="3" s="1"/>
  <c r="W93" i="3" a="1"/>
  <c r="W93" i="3" s="1"/>
  <c r="V93" i="3" a="1"/>
  <c r="V93" i="3" s="1"/>
  <c r="U93" i="3" a="1"/>
  <c r="U93" i="3" s="1"/>
  <c r="T93" i="3" a="1"/>
  <c r="T93" i="3" s="1"/>
  <c r="R93" i="3" a="1"/>
  <c r="R93" i="3" s="1"/>
  <c r="Q93" i="3" a="1"/>
  <c r="Q93" i="3" s="1"/>
  <c r="P93" i="3" a="1"/>
  <c r="P93" i="3" s="1"/>
  <c r="O93" i="3" a="1"/>
  <c r="O93" i="3" s="1"/>
  <c r="M93" i="3" a="1"/>
  <c r="M93" i="3" s="1"/>
  <c r="L93" i="3" a="1"/>
  <c r="L93" i="3" s="1"/>
  <c r="K93" i="3" a="1"/>
  <c r="K93" i="3" s="1"/>
  <c r="J93" i="3" a="1"/>
  <c r="J93" i="3" s="1"/>
  <c r="H93" i="3" a="1"/>
  <c r="H93" i="3" s="1"/>
  <c r="G93" i="3" a="1"/>
  <c r="G93" i="3" s="1"/>
  <c r="F93" i="3" a="1"/>
  <c r="F93" i="3" s="1"/>
  <c r="E93" i="3" a="1"/>
  <c r="E93" i="3" s="1"/>
  <c r="AG92" i="3" a="1"/>
  <c r="AG92" i="3" s="1"/>
  <c r="AF92" i="3" a="1"/>
  <c r="AF92" i="3" s="1"/>
  <c r="AE92" i="3" a="1"/>
  <c r="AE92" i="3" s="1"/>
  <c r="AD92" i="3" a="1"/>
  <c r="AD92" i="3" s="1"/>
  <c r="AB92" i="3" a="1"/>
  <c r="AB92" i="3" s="1"/>
  <c r="AA92" i="3" a="1"/>
  <c r="AA92" i="3" s="1"/>
  <c r="Z92" i="3" a="1"/>
  <c r="Z92" i="3" s="1"/>
  <c r="Y92" i="3" a="1"/>
  <c r="Y92" i="3" s="1"/>
  <c r="W92" i="3" a="1"/>
  <c r="W92" i="3" s="1"/>
  <c r="V92" i="3" a="1"/>
  <c r="V92" i="3" s="1"/>
  <c r="U92" i="3" a="1"/>
  <c r="U92" i="3" s="1"/>
  <c r="T92" i="3" a="1"/>
  <c r="T92" i="3" s="1"/>
  <c r="R92" i="3" a="1"/>
  <c r="R92" i="3" s="1"/>
  <c r="Q92" i="3" a="1"/>
  <c r="Q92" i="3" s="1"/>
  <c r="P92" i="3" a="1"/>
  <c r="P92" i="3" s="1"/>
  <c r="O92" i="3" a="1"/>
  <c r="O92" i="3" s="1"/>
  <c r="M92" i="3" a="1"/>
  <c r="M92" i="3" s="1"/>
  <c r="L92" i="3" a="1"/>
  <c r="L92" i="3" s="1"/>
  <c r="K92" i="3" a="1"/>
  <c r="K92" i="3" s="1"/>
  <c r="J92" i="3" a="1"/>
  <c r="J92" i="3" s="1"/>
  <c r="H92" i="3" a="1"/>
  <c r="H92" i="3" s="1"/>
  <c r="G92" i="3" a="1"/>
  <c r="G92" i="3" s="1"/>
  <c r="F92" i="3" a="1"/>
  <c r="F92" i="3" s="1"/>
  <c r="E92" i="3" a="1"/>
  <c r="E92" i="3" s="1"/>
  <c r="AG88" i="3" a="1"/>
  <c r="AG88" i="3" s="1"/>
  <c r="AF88" i="3" a="1"/>
  <c r="AF88" i="3" s="1"/>
  <c r="AE88" i="3" a="1"/>
  <c r="AE88" i="3" s="1"/>
  <c r="AD88" i="3" a="1"/>
  <c r="AD88" i="3" s="1"/>
  <c r="AB88" i="3" a="1"/>
  <c r="AB88" i="3" s="1"/>
  <c r="AA88" i="3" a="1"/>
  <c r="AA88" i="3" s="1"/>
  <c r="Z88" i="3" a="1"/>
  <c r="Z88" i="3" s="1"/>
  <c r="Y88" i="3" a="1"/>
  <c r="Y88" i="3" s="1"/>
  <c r="W88" i="3" a="1"/>
  <c r="W88" i="3" s="1"/>
  <c r="V88" i="3" a="1"/>
  <c r="V88" i="3" s="1"/>
  <c r="U88" i="3" a="1"/>
  <c r="U88" i="3" s="1"/>
  <c r="T88" i="3" a="1"/>
  <c r="T88" i="3" s="1"/>
  <c r="R88" i="3" a="1"/>
  <c r="R88" i="3" s="1"/>
  <c r="Q88" i="3" a="1"/>
  <c r="Q88" i="3" s="1"/>
  <c r="P88" i="3" a="1"/>
  <c r="P88" i="3" s="1"/>
  <c r="O88" i="3" a="1"/>
  <c r="O88" i="3" s="1"/>
  <c r="M88" i="3" a="1"/>
  <c r="M88" i="3" s="1"/>
  <c r="L88" i="3" a="1"/>
  <c r="L88" i="3" s="1"/>
  <c r="K88" i="3" a="1"/>
  <c r="K88" i="3" s="1"/>
  <c r="J88" i="3" a="1"/>
  <c r="J88" i="3" s="1"/>
  <c r="H88" i="3" a="1"/>
  <c r="H88" i="3" s="1"/>
  <c r="G88" i="3" a="1"/>
  <c r="G88" i="3" s="1"/>
  <c r="F88" i="3" a="1"/>
  <c r="F88" i="3" s="1"/>
  <c r="E88" i="3" a="1"/>
  <c r="E88" i="3" s="1"/>
  <c r="AG87" i="3" a="1"/>
  <c r="AG87" i="3" s="1"/>
  <c r="AF87" i="3" a="1"/>
  <c r="AF87" i="3" s="1"/>
  <c r="AE87" i="3" a="1"/>
  <c r="AE87" i="3" s="1"/>
  <c r="AD87" i="3" a="1"/>
  <c r="AD87" i="3" s="1"/>
  <c r="AB87" i="3" a="1"/>
  <c r="AB87" i="3" s="1"/>
  <c r="AA87" i="3" a="1"/>
  <c r="AA87" i="3" s="1"/>
  <c r="Z87" i="3" a="1"/>
  <c r="Z87" i="3" s="1"/>
  <c r="Y87" i="3" a="1"/>
  <c r="Y87" i="3" s="1"/>
  <c r="W87" i="3" a="1"/>
  <c r="W87" i="3" s="1"/>
  <c r="V87" i="3" a="1"/>
  <c r="V87" i="3" s="1"/>
  <c r="U87" i="3" a="1"/>
  <c r="U87" i="3" s="1"/>
  <c r="T87" i="3" a="1"/>
  <c r="T87" i="3" s="1"/>
  <c r="R87" i="3" a="1"/>
  <c r="R87" i="3" s="1"/>
  <c r="Q87" i="3" a="1"/>
  <c r="Q87" i="3" s="1"/>
  <c r="P87" i="3" a="1"/>
  <c r="P87" i="3" s="1"/>
  <c r="O87" i="3" a="1"/>
  <c r="O87" i="3" s="1"/>
  <c r="M87" i="3" a="1"/>
  <c r="M87" i="3" s="1"/>
  <c r="L87" i="3" a="1"/>
  <c r="L87" i="3" s="1"/>
  <c r="K87" i="3" a="1"/>
  <c r="K87" i="3" s="1"/>
  <c r="J87" i="3" a="1"/>
  <c r="J87" i="3" s="1"/>
  <c r="H87" i="3" a="1"/>
  <c r="H87" i="3" s="1"/>
  <c r="G87" i="3" a="1"/>
  <c r="G87" i="3" s="1"/>
  <c r="F87" i="3" a="1"/>
  <c r="F87" i="3" s="1"/>
  <c r="E87" i="3" a="1"/>
  <c r="E87" i="3" s="1"/>
  <c r="AG86" i="3" a="1"/>
  <c r="AG86" i="3" s="1"/>
  <c r="AF86" i="3" a="1"/>
  <c r="AF86" i="3" s="1"/>
  <c r="AE86" i="3" a="1"/>
  <c r="AE86" i="3" s="1"/>
  <c r="AD86" i="3" a="1"/>
  <c r="AD86" i="3" s="1"/>
  <c r="AB86" i="3" a="1"/>
  <c r="AB86" i="3" s="1"/>
  <c r="AA86" i="3" a="1"/>
  <c r="AA86" i="3" s="1"/>
  <c r="Z86" i="3" a="1"/>
  <c r="Z86" i="3" s="1"/>
  <c r="Y86" i="3" a="1"/>
  <c r="Y86" i="3" s="1"/>
  <c r="W86" i="3" a="1"/>
  <c r="W86" i="3" s="1"/>
  <c r="V86" i="3" a="1"/>
  <c r="V86" i="3" s="1"/>
  <c r="U86" i="3" a="1"/>
  <c r="U86" i="3" s="1"/>
  <c r="T86" i="3" a="1"/>
  <c r="T86" i="3" s="1"/>
  <c r="R86" i="3" a="1"/>
  <c r="R86" i="3" s="1"/>
  <c r="Q86" i="3" a="1"/>
  <c r="Q86" i="3" s="1"/>
  <c r="P86" i="3" a="1"/>
  <c r="P86" i="3" s="1"/>
  <c r="O86" i="3" a="1"/>
  <c r="O86" i="3" s="1"/>
  <c r="M86" i="3" a="1"/>
  <c r="M86" i="3" s="1"/>
  <c r="L86" i="3" a="1"/>
  <c r="L86" i="3" s="1"/>
  <c r="K86" i="3" a="1"/>
  <c r="K86" i="3" s="1"/>
  <c r="J86" i="3" a="1"/>
  <c r="J86" i="3" s="1"/>
  <c r="H86" i="3" a="1"/>
  <c r="H86" i="3" s="1"/>
  <c r="G86" i="3" a="1"/>
  <c r="G86" i="3" s="1"/>
  <c r="F86" i="3" a="1"/>
  <c r="F86" i="3" s="1"/>
  <c r="E86" i="3" a="1"/>
  <c r="E86" i="3" s="1"/>
  <c r="AG85" i="3" a="1"/>
  <c r="AG85" i="3" s="1"/>
  <c r="AF85" i="3" a="1"/>
  <c r="AF85" i="3" s="1"/>
  <c r="AE85" i="3" a="1"/>
  <c r="AE85" i="3" s="1"/>
  <c r="AD85" i="3" a="1"/>
  <c r="AD85" i="3" s="1"/>
  <c r="AB85" i="3" a="1"/>
  <c r="AB85" i="3" s="1"/>
  <c r="AA85" i="3" a="1"/>
  <c r="AA85" i="3" s="1"/>
  <c r="Z85" i="3" a="1"/>
  <c r="Z85" i="3" s="1"/>
  <c r="Y85" i="3" a="1"/>
  <c r="Y85" i="3" s="1"/>
  <c r="W85" i="3" a="1"/>
  <c r="W85" i="3" s="1"/>
  <c r="V85" i="3" a="1"/>
  <c r="V85" i="3" s="1"/>
  <c r="U85" i="3" a="1"/>
  <c r="U85" i="3" s="1"/>
  <c r="T85" i="3" a="1"/>
  <c r="T85" i="3" s="1"/>
  <c r="R85" i="3" a="1"/>
  <c r="R85" i="3" s="1"/>
  <c r="Q85" i="3" a="1"/>
  <c r="Q85" i="3" s="1"/>
  <c r="P85" i="3" a="1"/>
  <c r="P85" i="3" s="1"/>
  <c r="O85" i="3" a="1"/>
  <c r="O85" i="3" s="1"/>
  <c r="M85" i="3" a="1"/>
  <c r="M85" i="3" s="1"/>
  <c r="L85" i="3" a="1"/>
  <c r="L85" i="3" s="1"/>
  <c r="K85" i="3" a="1"/>
  <c r="K85" i="3" s="1"/>
  <c r="J85" i="3" a="1"/>
  <c r="J85" i="3" s="1"/>
  <c r="H85" i="3" a="1"/>
  <c r="H85" i="3" s="1"/>
  <c r="G85" i="3" a="1"/>
  <c r="G85" i="3" s="1"/>
  <c r="F85" i="3" a="1"/>
  <c r="F85" i="3" s="1"/>
  <c r="E85" i="3" a="1"/>
  <c r="E85" i="3" s="1"/>
  <c r="AG81" i="3" a="1"/>
  <c r="AG81" i="3" s="1"/>
  <c r="AF81" i="3" a="1"/>
  <c r="AF81" i="3" s="1"/>
  <c r="AE81" i="3" a="1"/>
  <c r="AE81" i="3" s="1"/>
  <c r="AD81" i="3" a="1"/>
  <c r="AD81" i="3" s="1"/>
  <c r="AB81" i="3" a="1"/>
  <c r="AB81" i="3" s="1"/>
  <c r="AA81" i="3" a="1"/>
  <c r="AA81" i="3" s="1"/>
  <c r="Z81" i="3" a="1"/>
  <c r="Z81" i="3" s="1"/>
  <c r="Y81" i="3" a="1"/>
  <c r="Y81" i="3" s="1"/>
  <c r="W81" i="3" a="1"/>
  <c r="W81" i="3" s="1"/>
  <c r="V81" i="3" a="1"/>
  <c r="V81" i="3" s="1"/>
  <c r="U81" i="3" a="1"/>
  <c r="U81" i="3" s="1"/>
  <c r="T81" i="3" a="1"/>
  <c r="T81" i="3" s="1"/>
  <c r="R81" i="3" a="1"/>
  <c r="R81" i="3" s="1"/>
  <c r="Q81" i="3" a="1"/>
  <c r="Q81" i="3" s="1"/>
  <c r="P81" i="3" a="1"/>
  <c r="P81" i="3" s="1"/>
  <c r="O81" i="3" a="1"/>
  <c r="O81" i="3" s="1"/>
  <c r="M81" i="3" a="1"/>
  <c r="M81" i="3" s="1"/>
  <c r="L81" i="3" a="1"/>
  <c r="L81" i="3" s="1"/>
  <c r="K81" i="3" a="1"/>
  <c r="K81" i="3" s="1"/>
  <c r="J81" i="3" a="1"/>
  <c r="J81" i="3" s="1"/>
  <c r="H81" i="3" a="1"/>
  <c r="H81" i="3" s="1"/>
  <c r="G81" i="3" a="1"/>
  <c r="G81" i="3" s="1"/>
  <c r="F81" i="3" a="1"/>
  <c r="F81" i="3" s="1"/>
  <c r="E81" i="3" a="1"/>
  <c r="E81" i="3" s="1"/>
  <c r="AG80" i="3" a="1"/>
  <c r="AG80" i="3" s="1"/>
  <c r="AF80" i="3" a="1"/>
  <c r="AF80" i="3" s="1"/>
  <c r="AE80" i="3" a="1"/>
  <c r="AE80" i="3" s="1"/>
  <c r="AD80" i="3" a="1"/>
  <c r="AD80" i="3" s="1"/>
  <c r="AB80" i="3" a="1"/>
  <c r="AB80" i="3" s="1"/>
  <c r="AA80" i="3" a="1"/>
  <c r="AA80" i="3" s="1"/>
  <c r="Z80" i="3" a="1"/>
  <c r="Z80" i="3" s="1"/>
  <c r="Y80" i="3" a="1"/>
  <c r="Y80" i="3" s="1"/>
  <c r="W80" i="3" a="1"/>
  <c r="W80" i="3" s="1"/>
  <c r="V80" i="3" a="1"/>
  <c r="V80" i="3" s="1"/>
  <c r="U80" i="3" a="1"/>
  <c r="U80" i="3" s="1"/>
  <c r="T80" i="3" a="1"/>
  <c r="T80" i="3" s="1"/>
  <c r="R80" i="3" a="1"/>
  <c r="R80" i="3" s="1"/>
  <c r="Q80" i="3" a="1"/>
  <c r="Q80" i="3" s="1"/>
  <c r="P80" i="3" a="1"/>
  <c r="P80" i="3" s="1"/>
  <c r="O80" i="3" a="1"/>
  <c r="O80" i="3" s="1"/>
  <c r="M80" i="3" a="1"/>
  <c r="M80" i="3" s="1"/>
  <c r="L80" i="3" a="1"/>
  <c r="L80" i="3" s="1"/>
  <c r="K80" i="3" a="1"/>
  <c r="K80" i="3" s="1"/>
  <c r="J80" i="3" a="1"/>
  <c r="J80" i="3" s="1"/>
  <c r="H80" i="3" a="1"/>
  <c r="H80" i="3" s="1"/>
  <c r="G80" i="3" a="1"/>
  <c r="G80" i="3" s="1"/>
  <c r="F80" i="3" a="1"/>
  <c r="F80" i="3" s="1"/>
  <c r="E80" i="3" a="1"/>
  <c r="E80" i="3" s="1"/>
  <c r="AG79" i="3" a="1"/>
  <c r="AG79" i="3" s="1"/>
  <c r="AF79" i="3" a="1"/>
  <c r="AF79" i="3" s="1"/>
  <c r="AE79" i="3" a="1"/>
  <c r="AE79" i="3" s="1"/>
  <c r="AD79" i="3" a="1"/>
  <c r="AD79" i="3" s="1"/>
  <c r="AB79" i="3" a="1"/>
  <c r="AB79" i="3" s="1"/>
  <c r="AA79" i="3" a="1"/>
  <c r="AA79" i="3" s="1"/>
  <c r="Z79" i="3" a="1"/>
  <c r="Z79" i="3" s="1"/>
  <c r="Y79" i="3" a="1"/>
  <c r="Y79" i="3" s="1"/>
  <c r="W79" i="3" a="1"/>
  <c r="W79" i="3" s="1"/>
  <c r="V79" i="3" a="1"/>
  <c r="V79" i="3" s="1"/>
  <c r="U79" i="3" a="1"/>
  <c r="U79" i="3" s="1"/>
  <c r="T79" i="3" a="1"/>
  <c r="T79" i="3" s="1"/>
  <c r="R79" i="3" a="1"/>
  <c r="R79" i="3" s="1"/>
  <c r="Q79" i="3" a="1"/>
  <c r="Q79" i="3" s="1"/>
  <c r="P79" i="3" a="1"/>
  <c r="P79" i="3" s="1"/>
  <c r="O79" i="3" a="1"/>
  <c r="O79" i="3" s="1"/>
  <c r="M79" i="3" a="1"/>
  <c r="M79" i="3" s="1"/>
  <c r="L79" i="3" a="1"/>
  <c r="L79" i="3" s="1"/>
  <c r="K79" i="3" a="1"/>
  <c r="K79" i="3" s="1"/>
  <c r="J79" i="3" a="1"/>
  <c r="J79" i="3" s="1"/>
  <c r="H79" i="3" a="1"/>
  <c r="H79" i="3" s="1"/>
  <c r="G79" i="3" a="1"/>
  <c r="G79" i="3" s="1"/>
  <c r="F79" i="3" a="1"/>
  <c r="F79" i="3" s="1"/>
  <c r="E79" i="3" a="1"/>
  <c r="E79" i="3" s="1"/>
  <c r="AG78" i="3" a="1"/>
  <c r="AG78" i="3" s="1"/>
  <c r="AF78" i="3" a="1"/>
  <c r="AF78" i="3" s="1"/>
  <c r="AE78" i="3" a="1"/>
  <c r="AE78" i="3" s="1"/>
  <c r="AD78" i="3" a="1"/>
  <c r="AD78" i="3" s="1"/>
  <c r="AB78" i="3" a="1"/>
  <c r="AB78" i="3" s="1"/>
  <c r="AA78" i="3" a="1"/>
  <c r="AA78" i="3" s="1"/>
  <c r="Z78" i="3" a="1"/>
  <c r="Z78" i="3" s="1"/>
  <c r="Y78" i="3" a="1"/>
  <c r="Y78" i="3" s="1"/>
  <c r="W78" i="3" a="1"/>
  <c r="W78" i="3" s="1"/>
  <c r="V78" i="3" a="1"/>
  <c r="V78" i="3" s="1"/>
  <c r="U78" i="3" a="1"/>
  <c r="U78" i="3" s="1"/>
  <c r="T78" i="3" a="1"/>
  <c r="T78" i="3" s="1"/>
  <c r="R78" i="3" a="1"/>
  <c r="R78" i="3" s="1"/>
  <c r="Q78" i="3" a="1"/>
  <c r="Q78" i="3" s="1"/>
  <c r="P78" i="3" a="1"/>
  <c r="P78" i="3" s="1"/>
  <c r="O78" i="3" a="1"/>
  <c r="O78" i="3" s="1"/>
  <c r="M78" i="3" a="1"/>
  <c r="M78" i="3" s="1"/>
  <c r="L78" i="3" a="1"/>
  <c r="L78" i="3" s="1"/>
  <c r="K78" i="3" a="1"/>
  <c r="K78" i="3" s="1"/>
  <c r="J78" i="3" a="1"/>
  <c r="J78" i="3" s="1"/>
  <c r="H78" i="3" a="1"/>
  <c r="H78" i="3" s="1"/>
  <c r="G78" i="3" a="1"/>
  <c r="G78" i="3" s="1"/>
  <c r="F78" i="3" a="1"/>
  <c r="F78" i="3" s="1"/>
  <c r="E78" i="3" a="1"/>
  <c r="E78" i="3" s="1"/>
  <c r="AG74" i="3" a="1"/>
  <c r="AG74" i="3" s="1"/>
  <c r="AF74" i="3" a="1"/>
  <c r="AF74" i="3" s="1"/>
  <c r="AE74" i="3" a="1"/>
  <c r="AE74" i="3" s="1"/>
  <c r="AD74" i="3" a="1"/>
  <c r="AD74" i="3" s="1"/>
  <c r="AB74" i="3" a="1"/>
  <c r="AB74" i="3" s="1"/>
  <c r="AA74" i="3" a="1"/>
  <c r="AA74" i="3" s="1"/>
  <c r="Z74" i="3" a="1"/>
  <c r="Z74" i="3" s="1"/>
  <c r="Y74" i="3" a="1"/>
  <c r="Y74" i="3" s="1"/>
  <c r="W74" i="3" a="1"/>
  <c r="W74" i="3" s="1"/>
  <c r="V74" i="3" a="1"/>
  <c r="V74" i="3" s="1"/>
  <c r="U74" i="3" a="1"/>
  <c r="U74" i="3" s="1"/>
  <c r="T74" i="3" a="1"/>
  <c r="T74" i="3" s="1"/>
  <c r="R74" i="3" a="1"/>
  <c r="R74" i="3" s="1"/>
  <c r="Q74" i="3" a="1"/>
  <c r="Q74" i="3" s="1"/>
  <c r="P74" i="3" a="1"/>
  <c r="P74" i="3" s="1"/>
  <c r="O74" i="3" a="1"/>
  <c r="O74" i="3" s="1"/>
  <c r="M74" i="3" a="1"/>
  <c r="M74" i="3" s="1"/>
  <c r="L74" i="3" a="1"/>
  <c r="L74" i="3" s="1"/>
  <c r="K74" i="3" a="1"/>
  <c r="K74" i="3" s="1"/>
  <c r="J74" i="3" a="1"/>
  <c r="J74" i="3" s="1"/>
  <c r="H74" i="3" a="1"/>
  <c r="H74" i="3" s="1"/>
  <c r="G74" i="3" a="1"/>
  <c r="G74" i="3" s="1"/>
  <c r="F74" i="3" a="1"/>
  <c r="F74" i="3" s="1"/>
  <c r="E74" i="3" a="1"/>
  <c r="E74" i="3" s="1"/>
  <c r="AG73" i="3" a="1"/>
  <c r="AG73" i="3" s="1"/>
  <c r="AF73" i="3" a="1"/>
  <c r="AF73" i="3" s="1"/>
  <c r="AE73" i="3" a="1"/>
  <c r="AE73" i="3" s="1"/>
  <c r="AD73" i="3" a="1"/>
  <c r="AD73" i="3" s="1"/>
  <c r="AB73" i="3" a="1"/>
  <c r="AB73" i="3" s="1"/>
  <c r="AA73" i="3" a="1"/>
  <c r="AA73" i="3" s="1"/>
  <c r="Z73" i="3" a="1"/>
  <c r="Z73" i="3" s="1"/>
  <c r="Y73" i="3" a="1"/>
  <c r="Y73" i="3" s="1"/>
  <c r="W73" i="3" a="1"/>
  <c r="W73" i="3" s="1"/>
  <c r="V73" i="3" a="1"/>
  <c r="V73" i="3" s="1"/>
  <c r="U73" i="3" a="1"/>
  <c r="U73" i="3" s="1"/>
  <c r="T73" i="3" a="1"/>
  <c r="T73" i="3" s="1"/>
  <c r="R73" i="3" a="1"/>
  <c r="R73" i="3" s="1"/>
  <c r="Q73" i="3" a="1"/>
  <c r="Q73" i="3" s="1"/>
  <c r="P73" i="3" a="1"/>
  <c r="P73" i="3" s="1"/>
  <c r="O73" i="3" a="1"/>
  <c r="O73" i="3" s="1"/>
  <c r="M73" i="3" a="1"/>
  <c r="M73" i="3" s="1"/>
  <c r="L73" i="3" a="1"/>
  <c r="L73" i="3" s="1"/>
  <c r="K73" i="3" a="1"/>
  <c r="K73" i="3" s="1"/>
  <c r="J73" i="3" a="1"/>
  <c r="J73" i="3" s="1"/>
  <c r="H73" i="3" a="1"/>
  <c r="H73" i="3" s="1"/>
  <c r="G73" i="3" a="1"/>
  <c r="G73" i="3" s="1"/>
  <c r="F73" i="3" a="1"/>
  <c r="F73" i="3" s="1"/>
  <c r="E73" i="3" a="1"/>
  <c r="E73" i="3" s="1"/>
  <c r="AG72" i="3" a="1"/>
  <c r="AG72" i="3" s="1"/>
  <c r="AF72" i="3" a="1"/>
  <c r="AF72" i="3" s="1"/>
  <c r="AE72" i="3" a="1"/>
  <c r="AE72" i="3" s="1"/>
  <c r="AD72" i="3" a="1"/>
  <c r="AD72" i="3" s="1"/>
  <c r="AB72" i="3" a="1"/>
  <c r="AB72" i="3" s="1"/>
  <c r="AA72" i="3" a="1"/>
  <c r="AA72" i="3" s="1"/>
  <c r="Z72" i="3" a="1"/>
  <c r="Z72" i="3" s="1"/>
  <c r="Y72" i="3" a="1"/>
  <c r="Y72" i="3" s="1"/>
  <c r="W72" i="3" a="1"/>
  <c r="W72" i="3" s="1"/>
  <c r="V72" i="3" a="1"/>
  <c r="V72" i="3" s="1"/>
  <c r="U72" i="3" a="1"/>
  <c r="U72" i="3" s="1"/>
  <c r="T72" i="3" a="1"/>
  <c r="T72" i="3" s="1"/>
  <c r="R72" i="3" a="1"/>
  <c r="R72" i="3" s="1"/>
  <c r="Q72" i="3" a="1"/>
  <c r="Q72" i="3" s="1"/>
  <c r="P72" i="3" a="1"/>
  <c r="P72" i="3" s="1"/>
  <c r="O72" i="3" a="1"/>
  <c r="O72" i="3" s="1"/>
  <c r="M72" i="3" a="1"/>
  <c r="M72" i="3" s="1"/>
  <c r="L72" i="3" a="1"/>
  <c r="L72" i="3" s="1"/>
  <c r="K72" i="3" a="1"/>
  <c r="K72" i="3" s="1"/>
  <c r="J72" i="3" a="1"/>
  <c r="J72" i="3" s="1"/>
  <c r="H72" i="3" a="1"/>
  <c r="H72" i="3" s="1"/>
  <c r="G72" i="3" a="1"/>
  <c r="G72" i="3" s="1"/>
  <c r="F72" i="3" a="1"/>
  <c r="F72" i="3" s="1"/>
  <c r="E72" i="3" a="1"/>
  <c r="E72" i="3" s="1"/>
  <c r="AG71" i="3" a="1"/>
  <c r="AG71" i="3" s="1"/>
  <c r="AF71" i="3" a="1"/>
  <c r="AF71" i="3" s="1"/>
  <c r="AE71" i="3" a="1"/>
  <c r="AE71" i="3" s="1"/>
  <c r="AD71" i="3" a="1"/>
  <c r="AD71" i="3" s="1"/>
  <c r="AB71" i="3" a="1"/>
  <c r="AB71" i="3" s="1"/>
  <c r="AA71" i="3" a="1"/>
  <c r="AA71" i="3" s="1"/>
  <c r="Z71" i="3" a="1"/>
  <c r="Z71" i="3" s="1"/>
  <c r="Y71" i="3" a="1"/>
  <c r="Y71" i="3" s="1"/>
  <c r="W71" i="3" a="1"/>
  <c r="W71" i="3" s="1"/>
  <c r="V71" i="3" a="1"/>
  <c r="V71" i="3" s="1"/>
  <c r="U71" i="3" a="1"/>
  <c r="U71" i="3" s="1"/>
  <c r="T71" i="3" a="1"/>
  <c r="T71" i="3" s="1"/>
  <c r="R71" i="3" a="1"/>
  <c r="R71" i="3" s="1"/>
  <c r="Q71" i="3" a="1"/>
  <c r="Q71" i="3" s="1"/>
  <c r="P71" i="3" a="1"/>
  <c r="P71" i="3" s="1"/>
  <c r="O71" i="3" a="1"/>
  <c r="O71" i="3" s="1"/>
  <c r="M71" i="3" a="1"/>
  <c r="M71" i="3" s="1"/>
  <c r="L71" i="3" a="1"/>
  <c r="L71" i="3" s="1"/>
  <c r="K71" i="3" a="1"/>
  <c r="K71" i="3" s="1"/>
  <c r="J71" i="3" a="1"/>
  <c r="J71" i="3" s="1"/>
  <c r="H71" i="3" a="1"/>
  <c r="H71" i="3" s="1"/>
  <c r="G71" i="3" a="1"/>
  <c r="G71" i="3" s="1"/>
  <c r="F71" i="3" a="1"/>
  <c r="F71" i="3" s="1"/>
  <c r="E71" i="3" a="1"/>
  <c r="E71" i="3" s="1"/>
  <c r="AG67" i="3" a="1"/>
  <c r="AG67" i="3" s="1"/>
  <c r="AF67" i="3" a="1"/>
  <c r="AF67" i="3" s="1"/>
  <c r="AE67" i="3" a="1"/>
  <c r="AE67" i="3" s="1"/>
  <c r="AD67" i="3" a="1"/>
  <c r="AD67" i="3" s="1"/>
  <c r="AB67" i="3" a="1"/>
  <c r="AB67" i="3" s="1"/>
  <c r="AA67" i="3" a="1"/>
  <c r="AA67" i="3" s="1"/>
  <c r="Z67" i="3" a="1"/>
  <c r="Z67" i="3" s="1"/>
  <c r="Y67" i="3" a="1"/>
  <c r="Y67" i="3" s="1"/>
  <c r="W67" i="3" a="1"/>
  <c r="W67" i="3" s="1"/>
  <c r="V67" i="3" a="1"/>
  <c r="V67" i="3" s="1"/>
  <c r="U67" i="3" a="1"/>
  <c r="U67" i="3" s="1"/>
  <c r="T67" i="3" a="1"/>
  <c r="T67" i="3" s="1"/>
  <c r="R67" i="3" a="1"/>
  <c r="R67" i="3" s="1"/>
  <c r="Q67" i="3" a="1"/>
  <c r="Q67" i="3" s="1"/>
  <c r="P67" i="3" a="1"/>
  <c r="P67" i="3" s="1"/>
  <c r="O67" i="3" a="1"/>
  <c r="O67" i="3" s="1"/>
  <c r="M67" i="3" a="1"/>
  <c r="M67" i="3" s="1"/>
  <c r="L67" i="3" a="1"/>
  <c r="L67" i="3" s="1"/>
  <c r="K67" i="3" a="1"/>
  <c r="K67" i="3" s="1"/>
  <c r="J67" i="3" a="1"/>
  <c r="J67" i="3" s="1"/>
  <c r="H67" i="3" a="1"/>
  <c r="H67" i="3" s="1"/>
  <c r="G67" i="3" a="1"/>
  <c r="G67" i="3" s="1"/>
  <c r="F67" i="3" a="1"/>
  <c r="F67" i="3" s="1"/>
  <c r="E67" i="3" a="1"/>
  <c r="E67" i="3" s="1"/>
  <c r="AG66" i="3" a="1"/>
  <c r="AG66" i="3" s="1"/>
  <c r="AF66" i="3" a="1"/>
  <c r="AF66" i="3" s="1"/>
  <c r="AE66" i="3" a="1"/>
  <c r="AE66" i="3" s="1"/>
  <c r="AD66" i="3" a="1"/>
  <c r="AD66" i="3" s="1"/>
  <c r="AB66" i="3" a="1"/>
  <c r="AB66" i="3" s="1"/>
  <c r="AA66" i="3" a="1"/>
  <c r="AA66" i="3" s="1"/>
  <c r="Z66" i="3" a="1"/>
  <c r="Z66" i="3" s="1"/>
  <c r="Y66" i="3" a="1"/>
  <c r="Y66" i="3" s="1"/>
  <c r="W66" i="3" a="1"/>
  <c r="W66" i="3" s="1"/>
  <c r="V66" i="3" a="1"/>
  <c r="V66" i="3" s="1"/>
  <c r="U66" i="3" a="1"/>
  <c r="U66" i="3" s="1"/>
  <c r="T66" i="3" a="1"/>
  <c r="T66" i="3" s="1"/>
  <c r="R66" i="3" a="1"/>
  <c r="R66" i="3" s="1"/>
  <c r="Q66" i="3" a="1"/>
  <c r="Q66" i="3" s="1"/>
  <c r="P66" i="3" a="1"/>
  <c r="P66" i="3" s="1"/>
  <c r="O66" i="3" a="1"/>
  <c r="O66" i="3" s="1"/>
  <c r="M66" i="3" a="1"/>
  <c r="M66" i="3" s="1"/>
  <c r="L66" i="3" a="1"/>
  <c r="L66" i="3" s="1"/>
  <c r="K66" i="3" a="1"/>
  <c r="K66" i="3" s="1"/>
  <c r="J66" i="3" a="1"/>
  <c r="J66" i="3" s="1"/>
  <c r="H66" i="3" a="1"/>
  <c r="H66" i="3" s="1"/>
  <c r="G66" i="3" a="1"/>
  <c r="G66" i="3" s="1"/>
  <c r="F66" i="3" a="1"/>
  <c r="F66" i="3" s="1"/>
  <c r="E66" i="3" a="1"/>
  <c r="E66" i="3" s="1"/>
  <c r="AG65" i="3" a="1"/>
  <c r="AG65" i="3" s="1"/>
  <c r="AF65" i="3" a="1"/>
  <c r="AF65" i="3" s="1"/>
  <c r="AE65" i="3" a="1"/>
  <c r="AE65" i="3" s="1"/>
  <c r="AD65" i="3" a="1"/>
  <c r="AD65" i="3" s="1"/>
  <c r="AB65" i="3" a="1"/>
  <c r="AB65" i="3" s="1"/>
  <c r="AA65" i="3" a="1"/>
  <c r="AA65" i="3" s="1"/>
  <c r="Z65" i="3" a="1"/>
  <c r="Z65" i="3" s="1"/>
  <c r="Y65" i="3" a="1"/>
  <c r="Y65" i="3" s="1"/>
  <c r="W65" i="3" a="1"/>
  <c r="W65" i="3" s="1"/>
  <c r="V65" i="3" a="1"/>
  <c r="V65" i="3" s="1"/>
  <c r="U65" i="3" a="1"/>
  <c r="U65" i="3" s="1"/>
  <c r="T65" i="3" a="1"/>
  <c r="T65" i="3" s="1"/>
  <c r="R65" i="3" a="1"/>
  <c r="R65" i="3" s="1"/>
  <c r="Q65" i="3" a="1"/>
  <c r="Q65" i="3" s="1"/>
  <c r="P65" i="3" a="1"/>
  <c r="P65" i="3" s="1"/>
  <c r="O65" i="3" a="1"/>
  <c r="O65" i="3" s="1"/>
  <c r="M65" i="3" a="1"/>
  <c r="M65" i="3" s="1"/>
  <c r="L65" i="3" a="1"/>
  <c r="L65" i="3" s="1"/>
  <c r="K65" i="3" a="1"/>
  <c r="K65" i="3" s="1"/>
  <c r="J65" i="3" a="1"/>
  <c r="J65" i="3" s="1"/>
  <c r="H65" i="3" a="1"/>
  <c r="H65" i="3" s="1"/>
  <c r="G65" i="3" a="1"/>
  <c r="G65" i="3" s="1"/>
  <c r="F65" i="3" a="1"/>
  <c r="F65" i="3" s="1"/>
  <c r="E65" i="3" a="1"/>
  <c r="E65" i="3" s="1"/>
  <c r="AG64" i="3" a="1"/>
  <c r="AG64" i="3" s="1"/>
  <c r="AF64" i="3" a="1"/>
  <c r="AF64" i="3" s="1"/>
  <c r="AE64" i="3" a="1"/>
  <c r="AE64" i="3" s="1"/>
  <c r="AD64" i="3" a="1"/>
  <c r="AD64" i="3" s="1"/>
  <c r="AB64" i="3" a="1"/>
  <c r="AB64" i="3" s="1"/>
  <c r="AA64" i="3" a="1"/>
  <c r="AA64" i="3" s="1"/>
  <c r="Z64" i="3" a="1"/>
  <c r="Z64" i="3" s="1"/>
  <c r="Y64" i="3" a="1"/>
  <c r="Y64" i="3" s="1"/>
  <c r="W64" i="3" a="1"/>
  <c r="W64" i="3" s="1"/>
  <c r="V64" i="3" a="1"/>
  <c r="V64" i="3" s="1"/>
  <c r="U64" i="3" a="1"/>
  <c r="U64" i="3" s="1"/>
  <c r="T64" i="3" a="1"/>
  <c r="T64" i="3" s="1"/>
  <c r="R64" i="3" a="1"/>
  <c r="R64" i="3" s="1"/>
  <c r="Q64" i="3" a="1"/>
  <c r="Q64" i="3" s="1"/>
  <c r="P64" i="3" a="1"/>
  <c r="P64" i="3" s="1"/>
  <c r="O64" i="3" a="1"/>
  <c r="O64" i="3" s="1"/>
  <c r="M64" i="3" a="1"/>
  <c r="M64" i="3" s="1"/>
  <c r="L64" i="3" a="1"/>
  <c r="L64" i="3" s="1"/>
  <c r="K64" i="3" a="1"/>
  <c r="K64" i="3" s="1"/>
  <c r="J64" i="3" a="1"/>
  <c r="J64" i="3" s="1"/>
  <c r="H64" i="3" a="1"/>
  <c r="H64" i="3" s="1"/>
  <c r="G64" i="3" a="1"/>
  <c r="G64" i="3" s="1"/>
  <c r="F64" i="3" a="1"/>
  <c r="F64" i="3" s="1"/>
  <c r="E64" i="3" a="1"/>
  <c r="E64" i="3" s="1"/>
  <c r="AG60" i="3" a="1"/>
  <c r="AG60" i="3" s="1"/>
  <c r="AF60" i="3" a="1"/>
  <c r="AF60" i="3" s="1"/>
  <c r="AE60" i="3" a="1"/>
  <c r="AE60" i="3" s="1"/>
  <c r="AD60" i="3" a="1"/>
  <c r="AD60" i="3" s="1"/>
  <c r="AB60" i="3" a="1"/>
  <c r="AB60" i="3" s="1"/>
  <c r="AA60" i="3" a="1"/>
  <c r="AA60" i="3" s="1"/>
  <c r="Z60" i="3" a="1"/>
  <c r="Z60" i="3" s="1"/>
  <c r="Y60" i="3" a="1"/>
  <c r="Y60" i="3" s="1"/>
  <c r="W60" i="3" a="1"/>
  <c r="W60" i="3" s="1"/>
  <c r="V60" i="3" a="1"/>
  <c r="V60" i="3" s="1"/>
  <c r="U60" i="3" a="1"/>
  <c r="U60" i="3" s="1"/>
  <c r="T60" i="3" a="1"/>
  <c r="T60" i="3" s="1"/>
  <c r="R60" i="3" a="1"/>
  <c r="R60" i="3" s="1"/>
  <c r="Q60" i="3" a="1"/>
  <c r="Q60" i="3" s="1"/>
  <c r="P60" i="3" a="1"/>
  <c r="P60" i="3" s="1"/>
  <c r="O60" i="3" a="1"/>
  <c r="O60" i="3" s="1"/>
  <c r="M60" i="3" a="1"/>
  <c r="M60" i="3" s="1"/>
  <c r="L60" i="3" a="1"/>
  <c r="L60" i="3" s="1"/>
  <c r="K60" i="3" a="1"/>
  <c r="K60" i="3" s="1"/>
  <c r="J60" i="3" a="1"/>
  <c r="J60" i="3" s="1"/>
  <c r="H60" i="3" a="1"/>
  <c r="H60" i="3" s="1"/>
  <c r="G60" i="3" a="1"/>
  <c r="G60" i="3" s="1"/>
  <c r="F60" i="3" a="1"/>
  <c r="F60" i="3" s="1"/>
  <c r="E60" i="3" a="1"/>
  <c r="E60" i="3" s="1"/>
  <c r="AG59" i="3" a="1"/>
  <c r="AG59" i="3" s="1"/>
  <c r="AF59" i="3" a="1"/>
  <c r="AF59" i="3" s="1"/>
  <c r="AE59" i="3" a="1"/>
  <c r="AE59" i="3" s="1"/>
  <c r="AD59" i="3" a="1"/>
  <c r="AD59" i="3" s="1"/>
  <c r="AB59" i="3" a="1"/>
  <c r="AB59" i="3" s="1"/>
  <c r="AA59" i="3" a="1"/>
  <c r="AA59" i="3" s="1"/>
  <c r="Z59" i="3" a="1"/>
  <c r="Z59" i="3" s="1"/>
  <c r="Y59" i="3" a="1"/>
  <c r="Y59" i="3" s="1"/>
  <c r="W59" i="3" a="1"/>
  <c r="W59" i="3" s="1"/>
  <c r="V59" i="3" a="1"/>
  <c r="V59" i="3" s="1"/>
  <c r="U59" i="3" a="1"/>
  <c r="U59" i="3" s="1"/>
  <c r="T59" i="3" a="1"/>
  <c r="T59" i="3" s="1"/>
  <c r="R59" i="3" a="1"/>
  <c r="R59" i="3" s="1"/>
  <c r="Q59" i="3" a="1"/>
  <c r="Q59" i="3" s="1"/>
  <c r="P59" i="3" a="1"/>
  <c r="P59" i="3" s="1"/>
  <c r="O59" i="3" a="1"/>
  <c r="O59" i="3" s="1"/>
  <c r="M59" i="3" a="1"/>
  <c r="M59" i="3" s="1"/>
  <c r="L59" i="3" a="1"/>
  <c r="L59" i="3" s="1"/>
  <c r="K59" i="3" a="1"/>
  <c r="K59" i="3" s="1"/>
  <c r="J59" i="3" a="1"/>
  <c r="J59" i="3" s="1"/>
  <c r="H59" i="3" a="1"/>
  <c r="H59" i="3" s="1"/>
  <c r="G59" i="3" a="1"/>
  <c r="G59" i="3" s="1"/>
  <c r="F59" i="3" a="1"/>
  <c r="F59" i="3" s="1"/>
  <c r="E59" i="3" a="1"/>
  <c r="E59" i="3" s="1"/>
  <c r="AG58" i="3" a="1"/>
  <c r="AG58" i="3" s="1"/>
  <c r="AF58" i="3" a="1"/>
  <c r="AF58" i="3" s="1"/>
  <c r="AE58" i="3" a="1"/>
  <c r="AE58" i="3" s="1"/>
  <c r="AD58" i="3" a="1"/>
  <c r="AD58" i="3" s="1"/>
  <c r="AB58" i="3" a="1"/>
  <c r="AB58" i="3" s="1"/>
  <c r="AA58" i="3" a="1"/>
  <c r="AA58" i="3" s="1"/>
  <c r="Z58" i="3" a="1"/>
  <c r="Z58" i="3" s="1"/>
  <c r="Y58" i="3" a="1"/>
  <c r="Y58" i="3" s="1"/>
  <c r="W58" i="3" a="1"/>
  <c r="W58" i="3" s="1"/>
  <c r="V58" i="3" a="1"/>
  <c r="V58" i="3" s="1"/>
  <c r="U58" i="3" a="1"/>
  <c r="U58" i="3" s="1"/>
  <c r="T58" i="3" a="1"/>
  <c r="T58" i="3" s="1"/>
  <c r="R58" i="3" a="1"/>
  <c r="R58" i="3" s="1"/>
  <c r="Q58" i="3" a="1"/>
  <c r="Q58" i="3" s="1"/>
  <c r="P58" i="3" a="1"/>
  <c r="P58" i="3" s="1"/>
  <c r="O58" i="3" a="1"/>
  <c r="O58" i="3" s="1"/>
  <c r="M58" i="3" a="1"/>
  <c r="M58" i="3" s="1"/>
  <c r="L58" i="3" a="1"/>
  <c r="L58" i="3" s="1"/>
  <c r="K58" i="3" a="1"/>
  <c r="K58" i="3" s="1"/>
  <c r="J58" i="3" a="1"/>
  <c r="J58" i="3" s="1"/>
  <c r="H58" i="3" a="1"/>
  <c r="H58" i="3" s="1"/>
  <c r="G58" i="3" a="1"/>
  <c r="G58" i="3" s="1"/>
  <c r="F58" i="3" a="1"/>
  <c r="F58" i="3" s="1"/>
  <c r="E58" i="3" a="1"/>
  <c r="E58" i="3" s="1"/>
  <c r="AG57" i="3" a="1"/>
  <c r="AG57" i="3" s="1"/>
  <c r="AF57" i="3" a="1"/>
  <c r="AF57" i="3" s="1"/>
  <c r="AE57" i="3" a="1"/>
  <c r="AE57" i="3" s="1"/>
  <c r="AD57" i="3" a="1"/>
  <c r="AD57" i="3" s="1"/>
  <c r="AB57" i="3" a="1"/>
  <c r="AB57" i="3" s="1"/>
  <c r="AA57" i="3" a="1"/>
  <c r="AA57" i="3" s="1"/>
  <c r="Z57" i="3" a="1"/>
  <c r="Z57" i="3" s="1"/>
  <c r="Y57" i="3" a="1"/>
  <c r="Y57" i="3" s="1"/>
  <c r="W57" i="3" a="1"/>
  <c r="W57" i="3" s="1"/>
  <c r="V57" i="3" a="1"/>
  <c r="V57" i="3" s="1"/>
  <c r="U57" i="3" a="1"/>
  <c r="U57" i="3" s="1"/>
  <c r="T57" i="3" a="1"/>
  <c r="T57" i="3" s="1"/>
  <c r="R57" i="3" a="1"/>
  <c r="R57" i="3" s="1"/>
  <c r="Q57" i="3" a="1"/>
  <c r="Q57" i="3" s="1"/>
  <c r="P57" i="3" a="1"/>
  <c r="P57" i="3" s="1"/>
  <c r="O57" i="3" a="1"/>
  <c r="O57" i="3" s="1"/>
  <c r="M57" i="3" a="1"/>
  <c r="M57" i="3" s="1"/>
  <c r="L57" i="3" a="1"/>
  <c r="L57" i="3" s="1"/>
  <c r="K57" i="3" a="1"/>
  <c r="K57" i="3" s="1"/>
  <c r="J57" i="3" a="1"/>
  <c r="J57" i="3" s="1"/>
  <c r="H57" i="3" a="1"/>
  <c r="H57" i="3" s="1"/>
  <c r="G57" i="3" a="1"/>
  <c r="G57" i="3" s="1"/>
  <c r="F57" i="3" a="1"/>
  <c r="F57" i="3" s="1"/>
  <c r="E57" i="3" a="1"/>
  <c r="E57" i="3" s="1"/>
  <c r="AG53" i="3" a="1"/>
  <c r="AG53" i="3" s="1"/>
  <c r="AF53" i="3" a="1"/>
  <c r="AF53" i="3" s="1"/>
  <c r="AE53" i="3" a="1"/>
  <c r="AE53" i="3" s="1"/>
  <c r="AD53" i="3" a="1"/>
  <c r="AD53" i="3" s="1"/>
  <c r="AB53" i="3" a="1"/>
  <c r="AB53" i="3" s="1"/>
  <c r="AA53" i="3" a="1"/>
  <c r="AA53" i="3" s="1"/>
  <c r="Z53" i="3" a="1"/>
  <c r="Z53" i="3" s="1"/>
  <c r="Y53" i="3" a="1"/>
  <c r="Y53" i="3" s="1"/>
  <c r="W53" i="3" a="1"/>
  <c r="W53" i="3" s="1"/>
  <c r="V53" i="3" a="1"/>
  <c r="V53" i="3" s="1"/>
  <c r="U53" i="3" a="1"/>
  <c r="U53" i="3" s="1"/>
  <c r="T53" i="3" a="1"/>
  <c r="T53" i="3" s="1"/>
  <c r="R53" i="3" a="1"/>
  <c r="R53" i="3" s="1"/>
  <c r="Q53" i="3" a="1"/>
  <c r="Q53" i="3" s="1"/>
  <c r="P53" i="3" a="1"/>
  <c r="P53" i="3" s="1"/>
  <c r="O53" i="3" a="1"/>
  <c r="O53" i="3" s="1"/>
  <c r="M53" i="3" a="1"/>
  <c r="M53" i="3" s="1"/>
  <c r="L53" i="3" a="1"/>
  <c r="L53" i="3" s="1"/>
  <c r="K53" i="3" a="1"/>
  <c r="K53" i="3" s="1"/>
  <c r="J53" i="3" a="1"/>
  <c r="J53" i="3" s="1"/>
  <c r="H53" i="3" a="1"/>
  <c r="H53" i="3" s="1"/>
  <c r="G53" i="3" a="1"/>
  <c r="G53" i="3" s="1"/>
  <c r="F53" i="3" a="1"/>
  <c r="F53" i="3" s="1"/>
  <c r="E53" i="3" a="1"/>
  <c r="E53" i="3" s="1"/>
  <c r="AG52" i="3" a="1"/>
  <c r="AG52" i="3" s="1"/>
  <c r="AF52" i="3" a="1"/>
  <c r="AF52" i="3" s="1"/>
  <c r="AE52" i="3" a="1"/>
  <c r="AE52" i="3" s="1"/>
  <c r="AD52" i="3" a="1"/>
  <c r="AD52" i="3" s="1"/>
  <c r="AB52" i="3" a="1"/>
  <c r="AB52" i="3" s="1"/>
  <c r="AA52" i="3" a="1"/>
  <c r="AA52" i="3" s="1"/>
  <c r="Z52" i="3" a="1"/>
  <c r="Z52" i="3" s="1"/>
  <c r="Y52" i="3" a="1"/>
  <c r="Y52" i="3" s="1"/>
  <c r="W52" i="3" a="1"/>
  <c r="W52" i="3" s="1"/>
  <c r="V52" i="3" a="1"/>
  <c r="V52" i="3" s="1"/>
  <c r="U52" i="3" a="1"/>
  <c r="U52" i="3" s="1"/>
  <c r="T52" i="3" a="1"/>
  <c r="T52" i="3" s="1"/>
  <c r="R52" i="3" a="1"/>
  <c r="R52" i="3" s="1"/>
  <c r="Q52" i="3" a="1"/>
  <c r="Q52" i="3" s="1"/>
  <c r="P52" i="3" a="1"/>
  <c r="P52" i="3" s="1"/>
  <c r="O52" i="3" a="1"/>
  <c r="O52" i="3" s="1"/>
  <c r="M52" i="3" a="1"/>
  <c r="M52" i="3" s="1"/>
  <c r="L52" i="3" a="1"/>
  <c r="L52" i="3" s="1"/>
  <c r="K52" i="3" a="1"/>
  <c r="K52" i="3" s="1"/>
  <c r="J52" i="3" a="1"/>
  <c r="J52" i="3" s="1"/>
  <c r="H52" i="3" a="1"/>
  <c r="H52" i="3" s="1"/>
  <c r="G52" i="3" a="1"/>
  <c r="G52" i="3" s="1"/>
  <c r="F52" i="3" a="1"/>
  <c r="F52" i="3" s="1"/>
  <c r="E52" i="3" a="1"/>
  <c r="E52" i="3" s="1"/>
  <c r="AG51" i="3" a="1"/>
  <c r="AG51" i="3" s="1"/>
  <c r="AF51" i="3" a="1"/>
  <c r="AF51" i="3" s="1"/>
  <c r="AE51" i="3" a="1"/>
  <c r="AE51" i="3" s="1"/>
  <c r="AD51" i="3" a="1"/>
  <c r="AD51" i="3" s="1"/>
  <c r="AB51" i="3" a="1"/>
  <c r="AB51" i="3" s="1"/>
  <c r="AA51" i="3" a="1"/>
  <c r="AA51" i="3" s="1"/>
  <c r="Z51" i="3" a="1"/>
  <c r="Z51" i="3" s="1"/>
  <c r="Y51" i="3" a="1"/>
  <c r="Y51" i="3" s="1"/>
  <c r="W51" i="3" a="1"/>
  <c r="W51" i="3" s="1"/>
  <c r="V51" i="3" a="1"/>
  <c r="V51" i="3" s="1"/>
  <c r="U51" i="3" a="1"/>
  <c r="U51" i="3" s="1"/>
  <c r="T51" i="3" a="1"/>
  <c r="T51" i="3" s="1"/>
  <c r="R51" i="3" a="1"/>
  <c r="R51" i="3" s="1"/>
  <c r="Q51" i="3" a="1"/>
  <c r="Q51" i="3" s="1"/>
  <c r="P51" i="3" a="1"/>
  <c r="P51" i="3" s="1"/>
  <c r="O51" i="3" a="1"/>
  <c r="O51" i="3" s="1"/>
  <c r="M51" i="3" a="1"/>
  <c r="M51" i="3" s="1"/>
  <c r="L51" i="3" a="1"/>
  <c r="L51" i="3" s="1"/>
  <c r="K51" i="3" a="1"/>
  <c r="K51" i="3" s="1"/>
  <c r="J51" i="3" a="1"/>
  <c r="J51" i="3" s="1"/>
  <c r="H51" i="3" a="1"/>
  <c r="H51" i="3" s="1"/>
  <c r="G51" i="3" a="1"/>
  <c r="G51" i="3" s="1"/>
  <c r="F51" i="3" a="1"/>
  <c r="F51" i="3" s="1"/>
  <c r="E51" i="3" a="1"/>
  <c r="E51" i="3" s="1"/>
  <c r="AG50" i="3" a="1"/>
  <c r="AG50" i="3" s="1"/>
  <c r="AF50" i="3" a="1"/>
  <c r="AF50" i="3" s="1"/>
  <c r="AE50" i="3" a="1"/>
  <c r="AE50" i="3" s="1"/>
  <c r="AD50" i="3" a="1"/>
  <c r="AD50" i="3" s="1"/>
  <c r="AB50" i="3" a="1"/>
  <c r="AB50" i="3" s="1"/>
  <c r="AA50" i="3" a="1"/>
  <c r="AA50" i="3" s="1"/>
  <c r="Z50" i="3" a="1"/>
  <c r="Z50" i="3" s="1"/>
  <c r="Y50" i="3" a="1"/>
  <c r="Y50" i="3" s="1"/>
  <c r="W50" i="3" a="1"/>
  <c r="W50" i="3" s="1"/>
  <c r="V50" i="3" a="1"/>
  <c r="V50" i="3" s="1"/>
  <c r="U50" i="3" a="1"/>
  <c r="U50" i="3" s="1"/>
  <c r="T50" i="3" a="1"/>
  <c r="T50" i="3" s="1"/>
  <c r="R50" i="3" a="1"/>
  <c r="R50" i="3" s="1"/>
  <c r="Q50" i="3" a="1"/>
  <c r="Q50" i="3" s="1"/>
  <c r="P50" i="3" a="1"/>
  <c r="P50" i="3" s="1"/>
  <c r="O50" i="3" a="1"/>
  <c r="O50" i="3" s="1"/>
  <c r="M50" i="3" a="1"/>
  <c r="M50" i="3" s="1"/>
  <c r="L50" i="3" a="1"/>
  <c r="L50" i="3" s="1"/>
  <c r="K50" i="3" a="1"/>
  <c r="K50" i="3" s="1"/>
  <c r="J50" i="3" a="1"/>
  <c r="J50" i="3" s="1"/>
  <c r="H50" i="3" a="1"/>
  <c r="H50" i="3" s="1"/>
  <c r="G50" i="3" a="1"/>
  <c r="G50" i="3" s="1"/>
  <c r="F50" i="3" a="1"/>
  <c r="F50" i="3" s="1"/>
  <c r="E50" i="3" a="1"/>
  <c r="E50" i="3" s="1"/>
  <c r="AG46" i="3" a="1"/>
  <c r="AG46" i="3" s="1"/>
  <c r="AF46" i="3" a="1"/>
  <c r="AF46" i="3" s="1"/>
  <c r="AE46" i="3" a="1"/>
  <c r="AE46" i="3" s="1"/>
  <c r="AD46" i="3" a="1"/>
  <c r="AD46" i="3" s="1"/>
  <c r="AG45" i="3" a="1"/>
  <c r="AG45" i="3" s="1"/>
  <c r="AF45" i="3" a="1"/>
  <c r="AF45" i="3" s="1"/>
  <c r="AE45" i="3" a="1"/>
  <c r="AE45" i="3" s="1"/>
  <c r="AD45" i="3" a="1"/>
  <c r="AD45" i="3" s="1"/>
  <c r="AG44" i="3" a="1"/>
  <c r="AG44" i="3" s="1"/>
  <c r="AF44" i="3" a="1"/>
  <c r="AF44" i="3" s="1"/>
  <c r="AE44" i="3" a="1"/>
  <c r="AE44" i="3" s="1"/>
  <c r="AD44" i="3" a="1"/>
  <c r="AD44" i="3" s="1"/>
  <c r="AG43" i="3" a="1"/>
  <c r="AG43" i="3" s="1"/>
  <c r="AF43" i="3" a="1"/>
  <c r="AF43" i="3" s="1"/>
  <c r="AE43" i="3" a="1"/>
  <c r="AE43" i="3" s="1"/>
  <c r="AD43" i="3" a="1"/>
  <c r="AD43" i="3" s="1"/>
  <c r="AB46" i="3" a="1"/>
  <c r="AB46" i="3" s="1"/>
  <c r="AA46" i="3" a="1"/>
  <c r="AA46" i="3" s="1"/>
  <c r="Z46" i="3" a="1"/>
  <c r="Z46" i="3" s="1"/>
  <c r="Y46" i="3" a="1"/>
  <c r="Y46" i="3" s="1"/>
  <c r="AB45" i="3" a="1"/>
  <c r="AB45" i="3" s="1"/>
  <c r="AA45" i="3" a="1"/>
  <c r="AA45" i="3" s="1"/>
  <c r="Z45" i="3" a="1"/>
  <c r="Z45" i="3" s="1"/>
  <c r="Y45" i="3" a="1"/>
  <c r="Y45" i="3" s="1"/>
  <c r="AB44" i="3" a="1"/>
  <c r="AB44" i="3" s="1"/>
  <c r="AA44" i="3" a="1"/>
  <c r="AA44" i="3" s="1"/>
  <c r="Z44" i="3" a="1"/>
  <c r="Z44" i="3" s="1"/>
  <c r="Y44" i="3" a="1"/>
  <c r="Y44" i="3" s="1"/>
  <c r="AB43" i="3" a="1"/>
  <c r="AB43" i="3" s="1"/>
  <c r="AA43" i="3" a="1"/>
  <c r="AA43" i="3" s="1"/>
  <c r="Z43" i="3" a="1"/>
  <c r="Z43" i="3" s="1"/>
  <c r="Y43" i="3" a="1"/>
  <c r="Y43" i="3" s="1"/>
  <c r="W46" i="3" a="1"/>
  <c r="W46" i="3" s="1"/>
  <c r="V46" i="3" a="1"/>
  <c r="V46" i="3" s="1"/>
  <c r="U46" i="3" a="1"/>
  <c r="U46" i="3" s="1"/>
  <c r="T46" i="3" a="1"/>
  <c r="T46" i="3" s="1"/>
  <c r="W45" i="3" a="1"/>
  <c r="W45" i="3" s="1"/>
  <c r="V45" i="3" a="1"/>
  <c r="V45" i="3" s="1"/>
  <c r="U45" i="3" a="1"/>
  <c r="U45" i="3" s="1"/>
  <c r="T45" i="3" a="1"/>
  <c r="T45" i="3" s="1"/>
  <c r="W44" i="3" a="1"/>
  <c r="W44" i="3" s="1"/>
  <c r="V44" i="3" a="1"/>
  <c r="V44" i="3" s="1"/>
  <c r="U44" i="3" a="1"/>
  <c r="U44" i="3" s="1"/>
  <c r="T44" i="3" a="1"/>
  <c r="T44" i="3" s="1"/>
  <c r="W43" i="3" a="1"/>
  <c r="W43" i="3" s="1"/>
  <c r="V43" i="3" a="1"/>
  <c r="V43" i="3" s="1"/>
  <c r="U43" i="3" a="1"/>
  <c r="U43" i="3" s="1"/>
  <c r="T43" i="3" a="1"/>
  <c r="T43" i="3" s="1"/>
  <c r="R46" i="3" a="1"/>
  <c r="R46" i="3" s="1"/>
  <c r="Q46" i="3" a="1"/>
  <c r="Q46" i="3" s="1"/>
  <c r="P46" i="3" a="1"/>
  <c r="P46" i="3" s="1"/>
  <c r="O46" i="3" a="1"/>
  <c r="O46" i="3" s="1"/>
  <c r="R45" i="3" a="1"/>
  <c r="R45" i="3" s="1"/>
  <c r="Q45" i="3" a="1"/>
  <c r="Q45" i="3" s="1"/>
  <c r="P45" i="3" a="1"/>
  <c r="P45" i="3" s="1"/>
  <c r="O45" i="3" a="1"/>
  <c r="O45" i="3" s="1"/>
  <c r="R44" i="3" a="1"/>
  <c r="R44" i="3" s="1"/>
  <c r="Q44" i="3" a="1"/>
  <c r="Q44" i="3" s="1"/>
  <c r="P44" i="3" a="1"/>
  <c r="P44" i="3" s="1"/>
  <c r="O44" i="3" a="1"/>
  <c r="O44" i="3" s="1"/>
  <c r="R43" i="3" a="1"/>
  <c r="R43" i="3" s="1"/>
  <c r="Q43" i="3" a="1"/>
  <c r="Q43" i="3" s="1"/>
  <c r="P43" i="3" a="1"/>
  <c r="P43" i="3" s="1"/>
  <c r="O43" i="3" a="1"/>
  <c r="O43" i="3" s="1"/>
  <c r="M46" i="3" a="1"/>
  <c r="M46" i="3" s="1"/>
  <c r="L46" i="3" a="1"/>
  <c r="L46" i="3" s="1"/>
  <c r="K46" i="3" a="1"/>
  <c r="K46" i="3" s="1"/>
  <c r="J46" i="3" a="1"/>
  <c r="J46" i="3" s="1"/>
  <c r="M45" i="3" a="1"/>
  <c r="M45" i="3" s="1"/>
  <c r="L45" i="3" a="1"/>
  <c r="L45" i="3" s="1"/>
  <c r="K45" i="3" a="1"/>
  <c r="K45" i="3" s="1"/>
  <c r="J45" i="3" a="1"/>
  <c r="J45" i="3" s="1"/>
  <c r="M44" i="3" a="1"/>
  <c r="M44" i="3" s="1"/>
  <c r="L44" i="3" a="1"/>
  <c r="L44" i="3" s="1"/>
  <c r="K44" i="3" a="1"/>
  <c r="K44" i="3" s="1"/>
  <c r="J44" i="3" a="1"/>
  <c r="J44" i="3" s="1"/>
  <c r="M43" i="3" a="1"/>
  <c r="M43" i="3" s="1"/>
  <c r="L43" i="3" a="1"/>
  <c r="L43" i="3" s="1"/>
  <c r="K43" i="3" a="1"/>
  <c r="K43" i="3" s="1"/>
  <c r="J43" i="3" a="1"/>
  <c r="J43" i="3" s="1"/>
  <c r="F46" i="3" a="1"/>
  <c r="F46" i="3" s="1"/>
  <c r="G46" i="3" a="1"/>
  <c r="G46" i="3" s="1"/>
  <c r="H46" i="3" a="1"/>
  <c r="H46" i="3" s="1"/>
  <c r="F45" i="3" a="1"/>
  <c r="F45" i="3" s="1"/>
  <c r="G45" i="3" a="1"/>
  <c r="G45" i="3" s="1"/>
  <c r="H45" i="3" a="1"/>
  <c r="H45" i="3" s="1"/>
  <c r="E46" i="3" a="1"/>
  <c r="E46" i="3" s="1"/>
  <c r="E45" i="3" a="1"/>
  <c r="E45" i="3" s="1"/>
  <c r="F44" i="3" a="1"/>
  <c r="F44" i="3" s="1"/>
  <c r="G44" i="3" a="1"/>
  <c r="G44" i="3" s="1"/>
  <c r="H44" i="3" a="1"/>
  <c r="H44" i="3" s="1"/>
  <c r="E44" i="3" a="1"/>
  <c r="E44" i="3" s="1"/>
  <c r="F43" i="3" a="1"/>
  <c r="F43" i="3" s="1"/>
  <c r="G43" i="3" a="1"/>
  <c r="G43" i="3" s="1"/>
  <c r="H43" i="3" a="1"/>
  <c r="H43" i="3" s="1"/>
  <c r="E43" i="3" a="1"/>
  <c r="E43" i="3" s="1"/>
  <c r="G66" i="2"/>
  <c r="G67" i="2"/>
  <c r="G65" i="2"/>
  <c r="AK54" i="2"/>
  <c r="AJ54" i="2"/>
  <c r="AI54" i="2"/>
  <c r="AH54" i="2"/>
  <c r="AL20" i="2"/>
  <c r="AL19" i="2"/>
  <c r="AL18" i="2"/>
  <c r="AL17" i="2"/>
  <c r="AL16" i="2"/>
  <c r="AL15" i="2"/>
  <c r="AL14" i="2"/>
  <c r="AL13" i="2"/>
  <c r="AL12" i="2"/>
  <c r="AL11" i="2"/>
  <c r="AL10" i="2"/>
  <c r="AL9" i="2"/>
  <c r="AL8" i="2"/>
  <c r="AL7" i="2"/>
  <c r="AG8" i="2"/>
  <c r="AG9" i="2"/>
  <c r="AG10" i="2"/>
  <c r="AG11" i="2"/>
  <c r="AG12" i="2"/>
  <c r="AG13" i="2"/>
  <c r="AG14" i="2"/>
  <c r="AG15" i="2"/>
  <c r="AG16" i="2"/>
  <c r="AG17" i="2"/>
  <c r="AG18" i="2"/>
  <c r="AG19" i="2"/>
  <c r="AG20" i="2"/>
  <c r="AG51" i="2"/>
  <c r="AG7" i="2"/>
  <c r="AB7" i="2"/>
  <c r="AB8" i="2"/>
  <c r="AB9" i="2"/>
  <c r="AB10" i="2"/>
  <c r="AB11" i="2"/>
  <c r="AB12" i="2"/>
  <c r="AB13" i="2"/>
  <c r="AB14" i="2"/>
  <c r="AB15" i="2"/>
  <c r="AB16" i="2"/>
  <c r="AB17" i="2"/>
  <c r="AB18" i="2"/>
  <c r="AB19" i="2"/>
  <c r="AB20" i="2"/>
  <c r="AB51" i="2"/>
  <c r="W8" i="2"/>
  <c r="W9" i="2"/>
  <c r="W10" i="2"/>
  <c r="W11" i="2"/>
  <c r="W12" i="2"/>
  <c r="W13" i="2"/>
  <c r="W14" i="2"/>
  <c r="W15" i="2"/>
  <c r="W16" i="2"/>
  <c r="W17" i="2"/>
  <c r="W18" i="2"/>
  <c r="W19" i="2"/>
  <c r="W20" i="2"/>
  <c r="W51" i="2"/>
  <c r="W7" i="2"/>
  <c r="R8" i="2"/>
  <c r="R9" i="2"/>
  <c r="R10" i="2"/>
  <c r="R11" i="2"/>
  <c r="R12" i="2"/>
  <c r="R13" i="2"/>
  <c r="R14" i="2"/>
  <c r="R15" i="2"/>
  <c r="R16" i="2"/>
  <c r="R17" i="2"/>
  <c r="R18" i="2"/>
  <c r="R19" i="2"/>
  <c r="R20" i="2"/>
  <c r="R51" i="2"/>
  <c r="R7" i="2"/>
  <c r="M8" i="2"/>
  <c r="M9" i="2"/>
  <c r="M10" i="2"/>
  <c r="M11" i="2"/>
  <c r="M12" i="2"/>
  <c r="M13" i="2"/>
  <c r="M14" i="2"/>
  <c r="M15" i="2"/>
  <c r="M16" i="2"/>
  <c r="M17" i="2"/>
  <c r="M18" i="2"/>
  <c r="M19" i="2"/>
  <c r="M20" i="2"/>
  <c r="M51" i="2"/>
  <c r="M7" i="2"/>
  <c r="C1" i="3"/>
  <c r="G35" i="3"/>
  <c r="H35" i="3"/>
  <c r="I35" i="3"/>
  <c r="G34" i="3"/>
  <c r="H34" i="3"/>
  <c r="I34" i="3"/>
  <c r="F34" i="3"/>
  <c r="F35" i="3"/>
  <c r="G33" i="3"/>
  <c r="H33" i="3"/>
  <c r="I33" i="3"/>
  <c r="F33" i="3"/>
  <c r="I11" i="3"/>
  <c r="H11" i="3"/>
  <c r="I12" i="3"/>
  <c r="I8" i="3" a="1"/>
  <c r="I8" i="3" s="1"/>
  <c r="I9" i="3" a="1"/>
  <c r="I9" i="3" s="1"/>
  <c r="I7" i="3" a="1"/>
  <c r="I7" i="3" s="1"/>
  <c r="I6" i="3" a="1"/>
  <c r="I6" i="3" s="1"/>
  <c r="C2" i="3"/>
  <c r="D4" i="3" s="1"/>
  <c r="C1" i="2"/>
  <c r="C2" i="2"/>
  <c r="C3" i="1"/>
  <c r="O10" i="1"/>
  <c r="P10" i="1" s="1"/>
  <c r="S10" i="1"/>
  <c r="W10" i="1" s="1"/>
  <c r="O11" i="1"/>
  <c r="P11" i="1" s="1"/>
  <c r="S11" i="1"/>
  <c r="W11" i="1" s="1"/>
  <c r="H12" i="3"/>
  <c r="AR54" i="2"/>
  <c r="G54" i="2"/>
  <c r="H54" i="2"/>
  <c r="I54" i="2"/>
  <c r="J54" i="2"/>
  <c r="K54" i="2"/>
  <c r="L54" i="2"/>
  <c r="N54" i="2"/>
  <c r="O54" i="2"/>
  <c r="P54" i="2"/>
  <c r="Q54" i="2"/>
  <c r="S54" i="2"/>
  <c r="T54" i="2"/>
  <c r="U54" i="2"/>
  <c r="V54" i="2"/>
  <c r="X54" i="2"/>
  <c r="Y54" i="2"/>
  <c r="Z54" i="2"/>
  <c r="AA54" i="2"/>
  <c r="AC54" i="2"/>
  <c r="AD54" i="2"/>
  <c r="AE54" i="2"/>
  <c r="AF54" i="2"/>
  <c r="AS52" i="2"/>
  <c r="AS53" i="2"/>
  <c r="O19" i="1"/>
  <c r="P19" i="1" s="1"/>
  <c r="O20" i="1"/>
  <c r="P20" i="1" s="1"/>
  <c r="O21" i="1"/>
  <c r="P21" i="1" s="1"/>
  <c r="O52" i="1"/>
  <c r="P52" i="1" s="1"/>
  <c r="S19" i="1"/>
  <c r="W19" i="1" s="1"/>
  <c r="S20" i="1"/>
  <c r="W20" i="1" s="1"/>
  <c r="S21" i="1"/>
  <c r="W21" i="1" s="1"/>
  <c r="S52" i="1"/>
  <c r="W52" i="1" s="1"/>
  <c r="O8" i="1"/>
  <c r="P8" i="1" s="1"/>
  <c r="S8" i="1"/>
  <c r="W8" i="1" s="1"/>
  <c r="O9" i="1"/>
  <c r="P9" i="1" s="1"/>
  <c r="S9" i="1"/>
  <c r="W9" i="1" s="1"/>
  <c r="O12" i="1"/>
  <c r="P12" i="1" s="1"/>
  <c r="S12" i="1"/>
  <c r="W12" i="1" s="1"/>
  <c r="O13" i="1"/>
  <c r="P13" i="1" s="1"/>
  <c r="S13" i="1"/>
  <c r="W13" i="1" s="1"/>
  <c r="O14" i="1"/>
  <c r="P14" i="1" s="1"/>
  <c r="S14" i="1"/>
  <c r="W14" i="1" s="1"/>
  <c r="O15" i="1"/>
  <c r="P15" i="1" s="1"/>
  <c r="S15" i="1"/>
  <c r="W15" i="1" s="1"/>
  <c r="O16" i="1"/>
  <c r="P16" i="1" s="1"/>
  <c r="S16" i="1"/>
  <c r="W16" i="1" s="1"/>
  <c r="O17" i="1"/>
  <c r="P17" i="1" s="1"/>
  <c r="S17" i="1"/>
  <c r="W17" i="1" s="1"/>
  <c r="O18" i="1"/>
  <c r="P18" i="1" s="1"/>
  <c r="S18" i="1"/>
  <c r="W18" i="1" s="1"/>
  <c r="E53" i="1"/>
  <c r="F53" i="1"/>
  <c r="G53" i="1"/>
  <c r="H53" i="1"/>
  <c r="I53" i="1"/>
  <c r="J53" i="1"/>
  <c r="K53" i="1"/>
  <c r="L53" i="1"/>
  <c r="M53" i="1"/>
  <c r="N53" i="1"/>
  <c r="Q53" i="1"/>
  <c r="R53" i="1"/>
  <c r="W53" i="1" l="1"/>
  <c r="AA18" i="1"/>
  <c r="X18" i="1"/>
  <c r="AA12" i="1"/>
  <c r="X12" i="1"/>
  <c r="AA19" i="1"/>
  <c r="X19" i="1"/>
  <c r="AA11" i="1"/>
  <c r="X11" i="1"/>
  <c r="AA17" i="1"/>
  <c r="X17" i="1"/>
  <c r="AA16" i="1"/>
  <c r="X16" i="1"/>
  <c r="AA52" i="1"/>
  <c r="X52" i="1"/>
  <c r="AA10" i="1"/>
  <c r="X10" i="1"/>
  <c r="AA14" i="1"/>
  <c r="X14" i="1"/>
  <c r="AA13" i="1"/>
  <c r="X13" i="1"/>
  <c r="AA21" i="1"/>
  <c r="X21" i="1"/>
  <c r="AA38" i="1"/>
  <c r="X38" i="1"/>
  <c r="AA39" i="1"/>
  <c r="X39" i="1"/>
  <c r="AA40" i="1"/>
  <c r="X40" i="1"/>
  <c r="AA41" i="1"/>
  <c r="X41" i="1"/>
  <c r="AA42" i="1"/>
  <c r="X42" i="1"/>
  <c r="AA43" i="1"/>
  <c r="X43" i="1"/>
  <c r="AA44" i="1"/>
  <c r="X44" i="1"/>
  <c r="AA45" i="1"/>
  <c r="X45" i="1"/>
  <c r="AA46" i="1"/>
  <c r="X46" i="1"/>
  <c r="AA47" i="1"/>
  <c r="X47" i="1"/>
  <c r="AA48" i="1"/>
  <c r="X48" i="1"/>
  <c r="AA49" i="1"/>
  <c r="X49" i="1"/>
  <c r="AA50" i="1"/>
  <c r="X50" i="1"/>
  <c r="AA51" i="1"/>
  <c r="X51" i="1"/>
  <c r="AA9" i="1"/>
  <c r="X9" i="1"/>
  <c r="AA15" i="1"/>
  <c r="X15" i="1"/>
  <c r="AA20" i="1"/>
  <c r="X20" i="1"/>
  <c r="AA22" i="1"/>
  <c r="X22" i="1"/>
  <c r="AA23" i="1"/>
  <c r="X23" i="1"/>
  <c r="AA24" i="1"/>
  <c r="X24" i="1"/>
  <c r="AA25" i="1"/>
  <c r="X25" i="1"/>
  <c r="AA26" i="1"/>
  <c r="X26" i="1"/>
  <c r="AA27" i="1"/>
  <c r="X27" i="1"/>
  <c r="AA28" i="1"/>
  <c r="X28" i="1"/>
  <c r="AA29" i="1"/>
  <c r="X29" i="1"/>
  <c r="AA30" i="1"/>
  <c r="X30" i="1"/>
  <c r="AA31" i="1"/>
  <c r="X31" i="1"/>
  <c r="AA32" i="1"/>
  <c r="X32" i="1"/>
  <c r="AA33" i="1"/>
  <c r="X33" i="1"/>
  <c r="AA34" i="1"/>
  <c r="X34" i="1"/>
  <c r="AA35" i="1"/>
  <c r="X35" i="1"/>
  <c r="AA36" i="1"/>
  <c r="X36" i="1"/>
  <c r="AA37" i="1"/>
  <c r="X37" i="1"/>
  <c r="AA8" i="1"/>
  <c r="X8" i="1"/>
  <c r="AQ7" i="2"/>
  <c r="AS7" i="2" s="1"/>
  <c r="Z17" i="1"/>
  <c r="Y17" i="1"/>
  <c r="Y9" i="1"/>
  <c r="Z9" i="1"/>
  <c r="Y19" i="1"/>
  <c r="Z19" i="1"/>
  <c r="Z16" i="1"/>
  <c r="Y16" i="1"/>
  <c r="Z8" i="1"/>
  <c r="Y8" i="1"/>
  <c r="P53" i="1"/>
  <c r="Y11" i="1"/>
  <c r="Z11" i="1"/>
  <c r="Y14" i="1"/>
  <c r="Z14" i="1"/>
  <c r="Y10" i="1"/>
  <c r="Z10" i="1"/>
  <c r="Y13" i="1"/>
  <c r="Z13" i="1"/>
  <c r="Z52" i="1"/>
  <c r="Y52" i="1"/>
  <c r="Y38" i="1"/>
  <c r="Z38" i="1"/>
  <c r="Y39" i="1"/>
  <c r="Z39" i="1"/>
  <c r="Z40" i="1"/>
  <c r="Y40" i="1"/>
  <c r="Z41" i="1"/>
  <c r="Y41" i="1"/>
  <c r="Z42" i="1"/>
  <c r="Y42" i="1"/>
  <c r="Y43" i="1"/>
  <c r="Z43" i="1"/>
  <c r="Y44" i="1"/>
  <c r="Z44" i="1"/>
  <c r="Y45" i="1"/>
  <c r="Z45" i="1"/>
  <c r="Y46" i="1"/>
  <c r="Z46" i="1"/>
  <c r="Y47" i="1"/>
  <c r="Z47" i="1"/>
  <c r="Y48" i="1"/>
  <c r="Z48" i="1"/>
  <c r="Y49" i="1"/>
  <c r="Z49" i="1"/>
  <c r="Y50" i="1"/>
  <c r="Z50" i="1"/>
  <c r="Y51" i="1"/>
  <c r="Z51" i="1"/>
  <c r="Y15" i="1"/>
  <c r="Z15" i="1"/>
  <c r="Y21" i="1"/>
  <c r="Z21" i="1"/>
  <c r="Z18" i="1"/>
  <c r="Y18" i="1"/>
  <c r="Y12" i="1"/>
  <c r="Z12" i="1"/>
  <c r="Y20" i="1"/>
  <c r="Z20" i="1"/>
  <c r="Y22" i="1"/>
  <c r="Z22" i="1"/>
  <c r="Y23" i="1"/>
  <c r="Z23" i="1"/>
  <c r="Y24" i="1"/>
  <c r="Z24" i="1"/>
  <c r="Y25" i="1"/>
  <c r="Z25" i="1"/>
  <c r="Y26" i="1"/>
  <c r="Z26" i="1"/>
  <c r="Y27" i="1"/>
  <c r="Z27" i="1"/>
  <c r="Z28" i="1"/>
  <c r="Y28" i="1"/>
  <c r="Z29" i="1"/>
  <c r="Y29" i="1"/>
  <c r="Z30" i="1"/>
  <c r="Y30" i="1"/>
  <c r="Y31" i="1"/>
  <c r="Z31" i="1"/>
  <c r="Y32" i="1"/>
  <c r="Z32" i="1"/>
  <c r="Y33" i="1"/>
  <c r="Z33" i="1"/>
  <c r="Y34" i="1"/>
  <c r="Z34" i="1"/>
  <c r="Y35" i="1"/>
  <c r="Z35" i="1"/>
  <c r="Y36" i="1"/>
  <c r="Z36" i="1"/>
  <c r="Y37" i="1"/>
  <c r="Z37" i="1"/>
  <c r="B66" i="2"/>
  <c r="AR4" i="2"/>
  <c r="B75" i="2" s="1"/>
  <c r="AQ49" i="2"/>
  <c r="AS49" i="2" s="1"/>
  <c r="F7" i="3" a="1"/>
  <c r="F7" i="3" s="1"/>
  <c r="G7" i="3" a="1"/>
  <c r="G7" i="3" s="1"/>
  <c r="G9" i="3" a="1"/>
  <c r="G9" i="3" s="1"/>
  <c r="AQ27" i="2"/>
  <c r="AS27" i="2" s="1"/>
  <c r="AQ31" i="2"/>
  <c r="AS31" i="2" s="1"/>
  <c r="AQ43" i="2"/>
  <c r="AS43" i="2" s="1"/>
  <c r="G8" i="3" a="1"/>
  <c r="G8" i="3" s="1"/>
  <c r="AQ21" i="2"/>
  <c r="AS21" i="2" s="1"/>
  <c r="G6" i="3" a="1"/>
  <c r="G6" i="3" s="1"/>
  <c r="AQ25" i="2"/>
  <c r="AS25" i="2" s="1"/>
  <c r="K57" i="2"/>
  <c r="AQ23" i="2"/>
  <c r="AS23" i="2" s="1"/>
  <c r="F6" i="3" a="1"/>
  <c r="F6" i="3" s="1"/>
  <c r="AQ28" i="2"/>
  <c r="AS28" i="2" s="1"/>
  <c r="AQ33" i="2"/>
  <c r="AS33" i="2" s="1"/>
  <c r="AQ41" i="2"/>
  <c r="AS41" i="2" s="1"/>
  <c r="AQ45" i="2"/>
  <c r="AS45" i="2" s="1"/>
  <c r="AQ48" i="2"/>
  <c r="AS48" i="2" s="1"/>
  <c r="F9" i="3" a="1"/>
  <c r="F9" i="3" s="1"/>
  <c r="AQ32" i="2"/>
  <c r="AS32" i="2" s="1"/>
  <c r="AQ42" i="2"/>
  <c r="AS42" i="2" s="1"/>
  <c r="AQ46" i="2"/>
  <c r="AS46" i="2" s="1"/>
  <c r="F8" i="3" a="1"/>
  <c r="F8" i="3" s="1"/>
  <c r="AQ39" i="2"/>
  <c r="AS39" i="2" s="1"/>
  <c r="AQ47" i="2"/>
  <c r="AS47" i="2" s="1"/>
  <c r="AQ24" i="2"/>
  <c r="AS24" i="2" s="1"/>
  <c r="AQ34" i="2"/>
  <c r="AS34" i="2" s="1"/>
  <c r="AQ36" i="2"/>
  <c r="AS36" i="2" s="1"/>
  <c r="AQ40" i="2"/>
  <c r="AS40" i="2" s="1"/>
  <c r="AQ44" i="2"/>
  <c r="AS44" i="2" s="1"/>
  <c r="AQ29" i="2"/>
  <c r="AS29" i="2" s="1"/>
  <c r="AQ30" i="2"/>
  <c r="AS30" i="2" s="1"/>
  <c r="AQ35" i="2"/>
  <c r="AS35" i="2" s="1"/>
  <c r="AQ38" i="2"/>
  <c r="AS38" i="2" s="1"/>
  <c r="AQ50" i="2"/>
  <c r="AS50" i="2" s="1"/>
  <c r="E54" i="2"/>
  <c r="AQ22" i="2"/>
  <c r="AS22" i="2" s="1"/>
  <c r="AQ26" i="2"/>
  <c r="AS26" i="2" s="1"/>
  <c r="AQ37" i="2"/>
  <c r="AS37" i="2" s="1"/>
  <c r="F54" i="2"/>
  <c r="AQ9" i="2"/>
  <c r="AQ18" i="2"/>
  <c r="AS18" i="2" s="1"/>
  <c r="A35" i="3"/>
  <c r="X149" i="3" a="1"/>
  <c r="X149" i="3" s="1"/>
  <c r="B67" i="2"/>
  <c r="J33" i="3"/>
  <c r="N144" i="3" a="1"/>
  <c r="N144" i="3" s="1"/>
  <c r="X186" i="3" a="1"/>
  <c r="X186" i="3" s="1"/>
  <c r="X86" i="3" a="1"/>
  <c r="X86" i="3" s="1"/>
  <c r="AQ15" i="2"/>
  <c r="AS15" i="2" s="1"/>
  <c r="X163" i="3" a="1"/>
  <c r="X163" i="3" s="1"/>
  <c r="X158" i="3" a="1"/>
  <c r="X158" i="3" s="1"/>
  <c r="J12" i="3"/>
  <c r="AQ11" i="2"/>
  <c r="AS11" i="2" s="1"/>
  <c r="X199" i="3" a="1"/>
  <c r="X199" i="3" s="1"/>
  <c r="S115" i="3" a="1"/>
  <c r="S115" i="3" s="1"/>
  <c r="A34" i="3"/>
  <c r="X99" i="3" a="1"/>
  <c r="X99" i="3" s="1"/>
  <c r="N50" i="3" a="1"/>
  <c r="N50" i="3" s="1"/>
  <c r="X114" i="3" a="1"/>
  <c r="X114" i="3" s="1"/>
  <c r="AQ17" i="2"/>
  <c r="AS17" i="2" s="1"/>
  <c r="AQ20" i="2"/>
  <c r="AS20" i="2" s="1"/>
  <c r="AQ8" i="2"/>
  <c r="AS8" i="2" s="1"/>
  <c r="AQ14" i="2"/>
  <c r="AS14" i="2" s="1"/>
  <c r="N170" i="3" a="1"/>
  <c r="N170" i="3" s="1"/>
  <c r="AH114" i="3" a="1"/>
  <c r="AH114" i="3" s="1"/>
  <c r="S94" i="3" a="1"/>
  <c r="S94" i="3" s="1"/>
  <c r="N157" i="3" a="1"/>
  <c r="N157" i="3" s="1"/>
  <c r="AB54" i="2"/>
  <c r="X123" i="3" a="1"/>
  <c r="X123" i="3" s="1"/>
  <c r="X135" i="3" a="1"/>
  <c r="X135" i="3" s="1"/>
  <c r="X44" i="3" a="1"/>
  <c r="X44" i="3" s="1"/>
  <c r="S102" i="3" a="1"/>
  <c r="S102" i="3" s="1"/>
  <c r="N71" i="3" a="1"/>
  <c r="N71" i="3" s="1"/>
  <c r="AH178" i="3" a="1"/>
  <c r="AH178" i="3" s="1"/>
  <c r="N129" i="3" a="1"/>
  <c r="N129" i="3" s="1"/>
  <c r="N164" i="3" a="1"/>
  <c r="N164" i="3" s="1"/>
  <c r="S74" i="3" a="1"/>
  <c r="S74" i="3" s="1"/>
  <c r="I198" i="3" a="1"/>
  <c r="I198" i="3" s="1"/>
  <c r="K12" i="3"/>
  <c r="X172" i="3" a="1"/>
  <c r="X172" i="3" s="1"/>
  <c r="X92" i="3" a="1"/>
  <c r="X92" i="3" s="1"/>
  <c r="X93" i="3" a="1"/>
  <c r="X93" i="3" s="1"/>
  <c r="X78" i="3" a="1"/>
  <c r="X78" i="3" s="1"/>
  <c r="X162" i="3" a="1"/>
  <c r="X162" i="3" s="1"/>
  <c r="X207" i="3" a="1"/>
  <c r="X207" i="3" s="1"/>
  <c r="N204" i="3" a="1"/>
  <c r="N204" i="3" s="1"/>
  <c r="E10" i="3"/>
  <c r="AQ13" i="2"/>
  <c r="AS13" i="2" s="1"/>
  <c r="AQ16" i="2"/>
  <c r="AS16" i="2" s="1"/>
  <c r="X127" i="3" a="1"/>
  <c r="X127" i="3" s="1"/>
  <c r="S191" i="3" a="1"/>
  <c r="S191" i="3" s="1"/>
  <c r="J35" i="3"/>
  <c r="N116" i="3" a="1"/>
  <c r="N116" i="3" s="1"/>
  <c r="AH51" i="3" a="1"/>
  <c r="AH51" i="3" s="1"/>
  <c r="B16" i="3"/>
  <c r="I10" i="3"/>
  <c r="I13" i="3" s="1"/>
  <c r="X141" i="3" a="1"/>
  <c r="X141" i="3" s="1"/>
  <c r="X193" i="3" a="1"/>
  <c r="X193" i="3" s="1"/>
  <c r="N171" i="3" a="1"/>
  <c r="N171" i="3" s="1"/>
  <c r="S80" i="3" a="1"/>
  <c r="S80" i="3" s="1"/>
  <c r="N122" i="3" a="1"/>
  <c r="N122" i="3" s="1"/>
  <c r="E4" i="2"/>
  <c r="B65" i="2"/>
  <c r="AT5" i="2"/>
  <c r="I114" i="3" a="1"/>
  <c r="I114" i="3" s="1"/>
  <c r="N172" i="3" a="1"/>
  <c r="N172" i="3" s="1"/>
  <c r="N115" i="3" a="1"/>
  <c r="N115" i="3" s="1"/>
  <c r="X137" i="3" a="1"/>
  <c r="X137" i="3" s="1"/>
  <c r="S205" i="3" a="1"/>
  <c r="S205" i="3" s="1"/>
  <c r="X192" i="3" a="1"/>
  <c r="X192" i="3" s="1"/>
  <c r="N51" i="3" a="1"/>
  <c r="N51" i="3" s="1"/>
  <c r="X81" i="3" a="1"/>
  <c r="X81" i="3" s="1"/>
  <c r="N120" i="3" a="1"/>
  <c r="N120" i="3" s="1"/>
  <c r="X198" i="3" a="1"/>
  <c r="X198" i="3" s="1"/>
  <c r="N53" i="3" a="1"/>
  <c r="N53" i="3" s="1"/>
  <c r="N72" i="3" a="1"/>
  <c r="N72" i="3" s="1"/>
  <c r="N130" i="3" a="1"/>
  <c r="N130" i="3" s="1"/>
  <c r="N78" i="3" a="1"/>
  <c r="N78" i="3" s="1"/>
  <c r="S57" i="3" a="1"/>
  <c r="S57" i="3" s="1"/>
  <c r="S158" i="3" a="1"/>
  <c r="S158" i="3" s="1"/>
  <c r="S120" i="3" a="1"/>
  <c r="S120" i="3" s="1"/>
  <c r="S135" i="3" a="1"/>
  <c r="S135" i="3" s="1"/>
  <c r="S99" i="3" a="1"/>
  <c r="S99" i="3" s="1"/>
  <c r="N80" i="3" a="1"/>
  <c r="N80" i="3" s="1"/>
  <c r="N127" i="3" a="1"/>
  <c r="N127" i="3" s="1"/>
  <c r="N106" i="3" a="1"/>
  <c r="N106" i="3" s="1"/>
  <c r="S60" i="3" a="1"/>
  <c r="S60" i="3" s="1"/>
  <c r="N155" i="3" a="1"/>
  <c r="N155" i="3" s="1"/>
  <c r="S130" i="3" a="1"/>
  <c r="S130" i="3" s="1"/>
  <c r="X142" i="3" a="1"/>
  <c r="X142" i="3" s="1"/>
  <c r="N158" i="3" a="1"/>
  <c r="N158" i="3" s="1"/>
  <c r="N184" i="3" a="1"/>
  <c r="N184" i="3" s="1"/>
  <c r="X106" i="3" a="1"/>
  <c r="X106" i="3" s="1"/>
  <c r="S45" i="3" a="1"/>
  <c r="S45" i="3" s="1"/>
  <c r="X109" i="3" a="1"/>
  <c r="X109" i="3" s="1"/>
  <c r="N114" i="3" a="1"/>
  <c r="N114" i="3" s="1"/>
  <c r="X143" i="3" a="1"/>
  <c r="X143" i="3" s="1"/>
  <c r="I57" i="3" a="1"/>
  <c r="I57" i="3" s="1"/>
  <c r="N113" i="3" a="1"/>
  <c r="N113" i="3" s="1"/>
  <c r="N163" i="3" a="1"/>
  <c r="N163" i="3" s="1"/>
  <c r="X85" i="3" a="1"/>
  <c r="X85" i="3" s="1"/>
  <c r="N86" i="3" a="1"/>
  <c r="N86" i="3" s="1"/>
  <c r="X191" i="3" a="1"/>
  <c r="X191" i="3" s="1"/>
  <c r="N88" i="3" a="1"/>
  <c r="N88" i="3" s="1"/>
  <c r="N151" i="3" a="1"/>
  <c r="N151" i="3" s="1"/>
  <c r="X120" i="3" a="1"/>
  <c r="X120" i="3" s="1"/>
  <c r="X148" i="3" a="1"/>
  <c r="X148" i="3" s="1"/>
  <c r="X67" i="3" a="1"/>
  <c r="X67" i="3" s="1"/>
  <c r="AN54" i="2"/>
  <c r="N67" i="3" a="1"/>
  <c r="N67" i="3" s="1"/>
  <c r="N123" i="3" a="1"/>
  <c r="N123" i="3" s="1"/>
  <c r="S50" i="3" a="1"/>
  <c r="S50" i="3" s="1"/>
  <c r="X122" i="3" a="1"/>
  <c r="X122" i="3" s="1"/>
  <c r="X74" i="3" a="1"/>
  <c r="X74" i="3" s="1"/>
  <c r="X171" i="3" a="1"/>
  <c r="X171" i="3" s="1"/>
  <c r="X136" i="3" a="1"/>
  <c r="X136" i="3" s="1"/>
  <c r="X150" i="3" a="1"/>
  <c r="X150" i="3" s="1"/>
  <c r="I81" i="3" a="1"/>
  <c r="I81" i="3" s="1"/>
  <c r="N57" i="3" a="1"/>
  <c r="N57" i="3" s="1"/>
  <c r="N148" i="3" a="1"/>
  <c r="N148" i="3" s="1"/>
  <c r="X58" i="3" a="1"/>
  <c r="X58" i="3" s="1"/>
  <c r="N199" i="3" a="1"/>
  <c r="N199" i="3" s="1"/>
  <c r="X113" i="3" a="1"/>
  <c r="X113" i="3" s="1"/>
  <c r="N60" i="3" a="1"/>
  <c r="N60" i="3" s="1"/>
  <c r="N66" i="3" a="1"/>
  <c r="N66" i="3" s="1"/>
  <c r="N169" i="3" a="1"/>
  <c r="N169" i="3" s="1"/>
  <c r="N193" i="3" a="1"/>
  <c r="N193" i="3" s="1"/>
  <c r="X46" i="3" a="1"/>
  <c r="X46" i="3" s="1"/>
  <c r="X185" i="3" a="1"/>
  <c r="X185" i="3" s="1"/>
  <c r="X43" i="3" a="1"/>
  <c r="X43" i="3" s="1"/>
  <c r="X121" i="3" a="1"/>
  <c r="X121" i="3" s="1"/>
  <c r="X155" i="3" a="1"/>
  <c r="X155" i="3" s="1"/>
  <c r="X176" i="3" a="1"/>
  <c r="X176" i="3" s="1"/>
  <c r="I43" i="3" a="1"/>
  <c r="I43" i="3" s="1"/>
  <c r="AC58" i="3" a="1"/>
  <c r="AC58" i="3" s="1"/>
  <c r="N94" i="3" a="1"/>
  <c r="N94" i="3" s="1"/>
  <c r="X60" i="3" a="1"/>
  <c r="X60" i="3" s="1"/>
  <c r="S190" i="3" a="1"/>
  <c r="S190" i="3" s="1"/>
  <c r="X50" i="3" a="1"/>
  <c r="X50" i="3" s="1"/>
  <c r="X108" i="3" a="1"/>
  <c r="X108" i="3" s="1"/>
  <c r="X115" i="3" a="1"/>
  <c r="X115" i="3" s="1"/>
  <c r="X183" i="3" a="1"/>
  <c r="X183" i="3" s="1"/>
  <c r="X156" i="3" a="1"/>
  <c r="X156" i="3" s="1"/>
  <c r="S65" i="3" a="1"/>
  <c r="S65" i="3" s="1"/>
  <c r="N186" i="3" a="1"/>
  <c r="N186" i="3" s="1"/>
  <c r="I67" i="3" a="1"/>
  <c r="I67" i="3" s="1"/>
  <c r="AH72" i="3" a="1"/>
  <c r="AH72" i="3" s="1"/>
  <c r="N52" i="3" a="1"/>
  <c r="N52" i="3" s="1"/>
  <c r="X53" i="3" a="1"/>
  <c r="X53" i="3" s="1"/>
  <c r="S53" i="3" a="1"/>
  <c r="S53" i="3" s="1"/>
  <c r="X88" i="3" a="1"/>
  <c r="X88" i="3" s="1"/>
  <c r="N179" i="3" a="1"/>
  <c r="N179" i="3" s="1"/>
  <c r="N108" i="3" a="1"/>
  <c r="N108" i="3" s="1"/>
  <c r="X204" i="3" a="1"/>
  <c r="X204" i="3" s="1"/>
  <c r="X130" i="3" a="1"/>
  <c r="X130" i="3" s="1"/>
  <c r="N109" i="3" a="1"/>
  <c r="N109" i="3" s="1"/>
  <c r="AH59" i="3" a="1"/>
  <c r="AH59" i="3" s="1"/>
  <c r="N200" i="3" a="1"/>
  <c r="N200" i="3" s="1"/>
  <c r="X52" i="3" a="1"/>
  <c r="X52" i="3" s="1"/>
  <c r="X71" i="3" a="1"/>
  <c r="X71" i="3" s="1"/>
  <c r="X95" i="3" a="1"/>
  <c r="X95" i="3" s="1"/>
  <c r="N149" i="3" a="1"/>
  <c r="N149" i="3" s="1"/>
  <c r="I93" i="3" a="1"/>
  <c r="I93" i="3" s="1"/>
  <c r="X72" i="3" a="1"/>
  <c r="X72" i="3" s="1"/>
  <c r="I85" i="3" a="1"/>
  <c r="I85" i="3" s="1"/>
  <c r="I149" i="3" a="1"/>
  <c r="I149" i="3" s="1"/>
  <c r="X116" i="3" a="1"/>
  <c r="X116" i="3" s="1"/>
  <c r="AH46" i="3" a="1"/>
  <c r="AH46" i="3" s="1"/>
  <c r="AH57" i="3" a="1"/>
  <c r="AH57" i="3" s="1"/>
  <c r="N198" i="3" a="1"/>
  <c r="N198" i="3" s="1"/>
  <c r="N197" i="3" a="1"/>
  <c r="N197" i="3" s="1"/>
  <c r="N142" i="3" a="1"/>
  <c r="N142" i="3" s="1"/>
  <c r="N134" i="3" a="1"/>
  <c r="N134" i="3" s="1"/>
  <c r="I113" i="3" a="1"/>
  <c r="I113" i="3" s="1"/>
  <c r="S127" i="3" a="1"/>
  <c r="S127" i="3" s="1"/>
  <c r="X165" i="3" a="1"/>
  <c r="X165" i="3" s="1"/>
  <c r="N183" i="3" a="1"/>
  <c r="N183" i="3" s="1"/>
  <c r="I45" i="3" a="1"/>
  <c r="I45" i="3" s="1"/>
  <c r="X65" i="3" a="1"/>
  <c r="X65" i="3" s="1"/>
  <c r="X179" i="3" a="1"/>
  <c r="X179" i="3" s="1"/>
  <c r="X100" i="3" a="1"/>
  <c r="X100" i="3" s="1"/>
  <c r="S141" i="3" a="1"/>
  <c r="S141" i="3" s="1"/>
  <c r="AH120" i="3" a="1"/>
  <c r="AH120" i="3" s="1"/>
  <c r="N101" i="3" a="1"/>
  <c r="N101" i="3" s="1"/>
  <c r="N205" i="3" a="1"/>
  <c r="N205" i="3" s="1"/>
  <c r="N59" i="3" a="1"/>
  <c r="N59" i="3" s="1"/>
  <c r="N64" i="3" a="1"/>
  <c r="N64" i="3" s="1"/>
  <c r="N44" i="3" a="1"/>
  <c r="N44" i="3" s="1"/>
  <c r="N190" i="3" a="1"/>
  <c r="N190" i="3" s="1"/>
  <c r="N73" i="3" a="1"/>
  <c r="N73" i="3" s="1"/>
  <c r="X177" i="3" a="1"/>
  <c r="X177" i="3" s="1"/>
  <c r="N207" i="3" a="1"/>
  <c r="N207" i="3" s="1"/>
  <c r="I101" i="3" a="1"/>
  <c r="I101" i="3" s="1"/>
  <c r="AH207" i="3" a="1"/>
  <c r="AH207" i="3" s="1"/>
  <c r="X87" i="3" a="1"/>
  <c r="X87" i="3" s="1"/>
  <c r="X128" i="3" a="1"/>
  <c r="X128" i="3" s="1"/>
  <c r="X200" i="3" a="1"/>
  <c r="X200" i="3" s="1"/>
  <c r="X164" i="3" a="1"/>
  <c r="X164" i="3" s="1"/>
  <c r="X184" i="3" a="1"/>
  <c r="X184" i="3" s="1"/>
  <c r="AQ19" i="2"/>
  <c r="AS19" i="2" s="1"/>
  <c r="AQ51" i="2"/>
  <c r="AS51" i="2" s="1"/>
  <c r="S53" i="1"/>
  <c r="N18" i="3"/>
  <c r="J3" i="3"/>
  <c r="I4" i="3"/>
  <c r="I17" i="3"/>
  <c r="A33" i="3"/>
  <c r="I206" i="3" a="1"/>
  <c r="I206" i="3" s="1"/>
  <c r="AC109" i="3" a="1"/>
  <c r="AC109" i="3" s="1"/>
  <c r="AC106" i="3" a="1"/>
  <c r="AC106" i="3" s="1"/>
  <c r="I156" i="3" a="1"/>
  <c r="I156" i="3" s="1"/>
  <c r="S200" i="3" a="1"/>
  <c r="S200" i="3" s="1"/>
  <c r="S179" i="3" a="1"/>
  <c r="S179" i="3" s="1"/>
  <c r="S170" i="3" a="1"/>
  <c r="S170" i="3" s="1"/>
  <c r="S150" i="3" a="1"/>
  <c r="S150" i="3" s="1"/>
  <c r="S92" i="3" a="1"/>
  <c r="S92" i="3" s="1"/>
  <c r="S51" i="3" a="1"/>
  <c r="S51" i="3" s="1"/>
  <c r="S176" i="3" a="1"/>
  <c r="S176" i="3" s="1"/>
  <c r="S72" i="3" a="1"/>
  <c r="S72" i="3" s="1"/>
  <c r="S44" i="3" a="1"/>
  <c r="S44" i="3" s="1"/>
  <c r="S58" i="3" a="1"/>
  <c r="S58" i="3" s="1"/>
  <c r="S81" i="3" a="1"/>
  <c r="S81" i="3" s="1"/>
  <c r="S93" i="3" a="1"/>
  <c r="S93" i="3" s="1"/>
  <c r="S88" i="3" a="1"/>
  <c r="S88" i="3" s="1"/>
  <c r="S86" i="3" a="1"/>
  <c r="S86" i="3" s="1"/>
  <c r="S165" i="3" a="1"/>
  <c r="S165" i="3" s="1"/>
  <c r="S156" i="3" a="1"/>
  <c r="S156" i="3" s="1"/>
  <c r="S95" i="3" a="1"/>
  <c r="S95" i="3" s="1"/>
  <c r="S78" i="3" a="1"/>
  <c r="S78" i="3" s="1"/>
  <c r="S100" i="3" a="1"/>
  <c r="S100" i="3" s="1"/>
  <c r="S186" i="3" a="1"/>
  <c r="S186" i="3" s="1"/>
  <c r="S206" i="3" a="1"/>
  <c r="S206" i="3" s="1"/>
  <c r="S172" i="3" a="1"/>
  <c r="S172" i="3" s="1"/>
  <c r="S177" i="3" a="1"/>
  <c r="S177" i="3" s="1"/>
  <c r="S144" i="3" a="1"/>
  <c r="S144" i="3" s="1"/>
  <c r="S71" i="3" a="1"/>
  <c r="S71" i="3" s="1"/>
  <c r="S149" i="3" a="1"/>
  <c r="S149" i="3" s="1"/>
  <c r="S183" i="3" a="1"/>
  <c r="S183" i="3" s="1"/>
  <c r="S207" i="3" a="1"/>
  <c r="S207" i="3" s="1"/>
  <c r="S178" i="3" a="1"/>
  <c r="S178" i="3" s="1"/>
  <c r="S163" i="3" a="1"/>
  <c r="S163" i="3" s="1"/>
  <c r="S185" i="3" a="1"/>
  <c r="S185" i="3" s="1"/>
  <c r="S73" i="3" a="1"/>
  <c r="S73" i="3" s="1"/>
  <c r="S143" i="3" a="1"/>
  <c r="S143" i="3" s="1"/>
  <c r="S122" i="3" a="1"/>
  <c r="S122" i="3" s="1"/>
  <c r="S52" i="3" a="1"/>
  <c r="S52" i="3" s="1"/>
  <c r="S46" i="3" a="1"/>
  <c r="S46" i="3" s="1"/>
  <c r="S136" i="3" a="1"/>
  <c r="S136" i="3" s="1"/>
  <c r="S121" i="3" a="1"/>
  <c r="S121" i="3" s="1"/>
  <c r="S113" i="3" a="1"/>
  <c r="S113" i="3" s="1"/>
  <c r="S197" i="3" a="1"/>
  <c r="S197" i="3" s="1"/>
  <c r="S85" i="3" a="1"/>
  <c r="S85" i="3" s="1"/>
  <c r="S134" i="3" a="1"/>
  <c r="S134" i="3" s="1"/>
  <c r="S193" i="3" a="1"/>
  <c r="S193" i="3" s="1"/>
  <c r="S184" i="3" a="1"/>
  <c r="S184" i="3" s="1"/>
  <c r="AC186" i="3" a="1"/>
  <c r="AC186" i="3" s="1"/>
  <c r="I60" i="3" a="1"/>
  <c r="I60" i="3" s="1"/>
  <c r="AC150" i="3" a="1"/>
  <c r="AC150" i="3" s="1"/>
  <c r="I171" i="3" a="1"/>
  <c r="I171" i="3" s="1"/>
  <c r="AC51" i="3" a="1"/>
  <c r="AC51" i="3" s="1"/>
  <c r="AC178" i="3" a="1"/>
  <c r="AC178" i="3" s="1"/>
  <c r="AC143" i="3" a="1"/>
  <c r="AC143" i="3" s="1"/>
  <c r="AC197" i="3" a="1"/>
  <c r="AC197" i="3" s="1"/>
  <c r="AC53" i="3" a="1"/>
  <c r="AC53" i="3" s="1"/>
  <c r="AC87" i="3" a="1"/>
  <c r="AC87" i="3" s="1"/>
  <c r="AC95" i="3" a="1"/>
  <c r="AC95" i="3" s="1"/>
  <c r="AC102" i="3" a="1"/>
  <c r="AC102" i="3" s="1"/>
  <c r="AC137" i="3" a="1"/>
  <c r="AC137" i="3" s="1"/>
  <c r="AC93" i="3" a="1"/>
  <c r="AC93" i="3" s="1"/>
  <c r="AC157" i="3" a="1"/>
  <c r="AC157" i="3" s="1"/>
  <c r="AC94" i="3" a="1"/>
  <c r="AC94" i="3" s="1"/>
  <c r="AC74" i="3" a="1"/>
  <c r="AC74" i="3" s="1"/>
  <c r="AC81" i="3" a="1"/>
  <c r="AC81" i="3" s="1"/>
  <c r="AC163" i="3" a="1"/>
  <c r="AC163" i="3" s="1"/>
  <c r="AC122" i="3" a="1"/>
  <c r="AC122" i="3" s="1"/>
  <c r="AC169" i="3" a="1"/>
  <c r="AC169" i="3" s="1"/>
  <c r="AC52" i="3" a="1"/>
  <c r="AC52" i="3" s="1"/>
  <c r="AC144" i="3" a="1"/>
  <c r="AC144" i="3" s="1"/>
  <c r="AC204" i="3" a="1"/>
  <c r="AC204" i="3" s="1"/>
  <c r="AC135" i="3" a="1"/>
  <c r="AC135" i="3" s="1"/>
  <c r="AC66" i="3" a="1"/>
  <c r="AC66" i="3" s="1"/>
  <c r="AC142" i="3" a="1"/>
  <c r="AC142" i="3" s="1"/>
  <c r="AC151" i="3" a="1"/>
  <c r="AC151" i="3" s="1"/>
  <c r="AC129" i="3" a="1"/>
  <c r="AC129" i="3" s="1"/>
  <c r="AC72" i="3" a="1"/>
  <c r="AC72" i="3" s="1"/>
  <c r="AC176" i="3" a="1"/>
  <c r="AC176" i="3" s="1"/>
  <c r="AC193" i="3" a="1"/>
  <c r="AC193" i="3" s="1"/>
  <c r="AC107" i="3" a="1"/>
  <c r="AC107" i="3" s="1"/>
  <c r="AC80" i="3" a="1"/>
  <c r="AC80" i="3" s="1"/>
  <c r="AC65" i="3" a="1"/>
  <c r="AC65" i="3" s="1"/>
  <c r="AC60" i="3" a="1"/>
  <c r="AC60" i="3" s="1"/>
  <c r="AC172" i="3" a="1"/>
  <c r="AC172" i="3" s="1"/>
  <c r="AC100" i="3" a="1"/>
  <c r="AC100" i="3" s="1"/>
  <c r="AC206" i="3" a="1"/>
  <c r="AC206" i="3" s="1"/>
  <c r="AC200" i="3" a="1"/>
  <c r="AC200" i="3" s="1"/>
  <c r="AC183" i="3" a="1"/>
  <c r="AC183" i="3" s="1"/>
  <c r="AC88" i="3" a="1"/>
  <c r="AC88" i="3" s="1"/>
  <c r="AC120" i="3" a="1"/>
  <c r="AC120" i="3" s="1"/>
  <c r="AC198" i="3" a="1"/>
  <c r="AC198" i="3" s="1"/>
  <c r="AC179" i="3" a="1"/>
  <c r="AC179" i="3" s="1"/>
  <c r="AC162" i="3" a="1"/>
  <c r="AC162" i="3" s="1"/>
  <c r="AC128" i="3" a="1"/>
  <c r="AC128" i="3" s="1"/>
  <c r="AC73" i="3" a="1"/>
  <c r="AC73" i="3" s="1"/>
  <c r="AC191" i="3" a="1"/>
  <c r="AC191" i="3" s="1"/>
  <c r="AC116" i="3" a="1"/>
  <c r="AC116" i="3" s="1"/>
  <c r="AC101" i="3" a="1"/>
  <c r="AC101" i="3" s="1"/>
  <c r="AC99" i="3" a="1"/>
  <c r="AC99" i="3" s="1"/>
  <c r="AC141" i="3" a="1"/>
  <c r="AC141" i="3" s="1"/>
  <c r="AC148" i="3" a="1"/>
  <c r="AC148" i="3" s="1"/>
  <c r="AC136" i="3" a="1"/>
  <c r="AC136" i="3" s="1"/>
  <c r="AC79" i="3" a="1"/>
  <c r="AC79" i="3" s="1"/>
  <c r="AC86" i="3" a="1"/>
  <c r="AC86" i="3" s="1"/>
  <c r="AC121" i="3" a="1"/>
  <c r="AC121" i="3" s="1"/>
  <c r="AC165" i="3" a="1"/>
  <c r="AC165" i="3" s="1"/>
  <c r="AC156" i="3" a="1"/>
  <c r="AC156" i="3" s="1"/>
  <c r="AC130" i="3" a="1"/>
  <c r="AC130" i="3" s="1"/>
  <c r="AC185" i="3" a="1"/>
  <c r="AC185" i="3" s="1"/>
  <c r="AC171" i="3" a="1"/>
  <c r="AC171" i="3" s="1"/>
  <c r="AC192" i="3" a="1"/>
  <c r="AC192" i="3" s="1"/>
  <c r="AC108" i="3" a="1"/>
  <c r="AC108" i="3" s="1"/>
  <c r="AC114" i="3" a="1"/>
  <c r="AC114" i="3" s="1"/>
  <c r="AC158" i="3" a="1"/>
  <c r="AC158" i="3" s="1"/>
  <c r="AS9" i="2"/>
  <c r="AC207" i="3" a="1"/>
  <c r="AC207" i="3" s="1"/>
  <c r="AC199" i="3" a="1"/>
  <c r="AC199" i="3" s="1"/>
  <c r="AC44" i="3" a="1"/>
  <c r="AC44" i="3" s="1"/>
  <c r="AC71" i="3" a="1"/>
  <c r="AC71" i="3" s="1"/>
  <c r="S59" i="3" a="1"/>
  <c r="S59" i="3" s="1"/>
  <c r="AC155" i="3" a="1"/>
  <c r="AC155" i="3" s="1"/>
  <c r="D10" i="3"/>
  <c r="AP54" i="2"/>
  <c r="AQ10" i="2"/>
  <c r="AC184" i="3" a="1"/>
  <c r="AC184" i="3" s="1"/>
  <c r="AC57" i="3" a="1"/>
  <c r="AC57" i="3" s="1"/>
  <c r="AC50" i="3" a="1"/>
  <c r="AC50" i="3" s="1"/>
  <c r="AC43" i="3" a="1"/>
  <c r="AC43" i="3" s="1"/>
  <c r="AC205" i="3" a="1"/>
  <c r="AC205" i="3" s="1"/>
  <c r="AC78" i="3" a="1"/>
  <c r="AC78" i="3" s="1"/>
  <c r="J11" i="3"/>
  <c r="J34" i="3"/>
  <c r="I100" i="3" a="1"/>
  <c r="I100" i="3" s="1"/>
  <c r="I107" i="3" a="1"/>
  <c r="I107" i="3" s="1"/>
  <c r="I199" i="3" a="1"/>
  <c r="I199" i="3" s="1"/>
  <c r="I66" i="3" a="1"/>
  <c r="I66" i="3" s="1"/>
  <c r="I86" i="3" a="1"/>
  <c r="I86" i="3" s="1"/>
  <c r="I92" i="3" a="1"/>
  <c r="I92" i="3" s="1"/>
  <c r="I151" i="3" a="1"/>
  <c r="I151" i="3" s="1"/>
  <c r="I79" i="3" a="1"/>
  <c r="I79" i="3" s="1"/>
  <c r="I88" i="3" a="1"/>
  <c r="I88" i="3" s="1"/>
  <c r="I150" i="3" a="1"/>
  <c r="I150" i="3" s="1"/>
  <c r="I123" i="3" a="1"/>
  <c r="I123" i="3" s="1"/>
  <c r="I72" i="3" a="1"/>
  <c r="I72" i="3" s="1"/>
  <c r="I80" i="3" a="1"/>
  <c r="I80" i="3" s="1"/>
  <c r="I64" i="3" a="1"/>
  <c r="I64" i="3" s="1"/>
  <c r="I186" i="3" a="1"/>
  <c r="I186" i="3" s="1"/>
  <c r="I95" i="3" a="1"/>
  <c r="I95" i="3" s="1"/>
  <c r="I59" i="3" a="1"/>
  <c r="I59" i="3" s="1"/>
  <c r="I50" i="3" a="1"/>
  <c r="I50" i="3" s="1"/>
  <c r="I184" i="3" a="1"/>
  <c r="I184" i="3" s="1"/>
  <c r="I99" i="3" a="1"/>
  <c r="I99" i="3" s="1"/>
  <c r="I116" i="3" a="1"/>
  <c r="I116" i="3" s="1"/>
  <c r="I192" i="3" a="1"/>
  <c r="I192" i="3" s="1"/>
  <c r="I44" i="3" a="1"/>
  <c r="I44" i="3" s="1"/>
  <c r="I46" i="3" a="1"/>
  <c r="I46" i="3" s="1"/>
  <c r="I53" i="3" a="1"/>
  <c r="I53" i="3" s="1"/>
  <c r="I109" i="3" a="1"/>
  <c r="I109" i="3" s="1"/>
  <c r="I71" i="3" a="1"/>
  <c r="I71" i="3" s="1"/>
  <c r="I52" i="3" a="1"/>
  <c r="I52" i="3" s="1"/>
  <c r="I65" i="3" a="1"/>
  <c r="I65" i="3" s="1"/>
  <c r="I141" i="3" a="1"/>
  <c r="I141" i="3" s="1"/>
  <c r="I102" i="3" a="1"/>
  <c r="I102" i="3" s="1"/>
  <c r="I169" i="3" a="1"/>
  <c r="I169" i="3" s="1"/>
  <c r="I142" i="3" a="1"/>
  <c r="I142" i="3" s="1"/>
  <c r="I143" i="3" a="1"/>
  <c r="I143" i="3" s="1"/>
  <c r="I51" i="3" a="1"/>
  <c r="I51" i="3" s="1"/>
  <c r="I58" i="3" a="1"/>
  <c r="I58" i="3" s="1"/>
  <c r="I129" i="3" a="1"/>
  <c r="I129" i="3" s="1"/>
  <c r="I122" i="3" a="1"/>
  <c r="I122" i="3" s="1"/>
  <c r="I87" i="3" a="1"/>
  <c r="I87" i="3" s="1"/>
  <c r="I74" i="3" a="1"/>
  <c r="I74" i="3" s="1"/>
  <c r="I157" i="3" a="1"/>
  <c r="I157" i="3" s="1"/>
  <c r="I155" i="3" a="1"/>
  <c r="I155" i="3" s="1"/>
  <c r="I191" i="3" a="1"/>
  <c r="I191" i="3" s="1"/>
  <c r="I170" i="3" a="1"/>
  <c r="I170" i="3" s="1"/>
  <c r="I106" i="3" a="1"/>
  <c r="I106" i="3" s="1"/>
  <c r="I193" i="3" a="1"/>
  <c r="I193" i="3" s="1"/>
  <c r="I108" i="3" a="1"/>
  <c r="I108" i="3" s="1"/>
  <c r="I185" i="3" a="1"/>
  <c r="I185" i="3" s="1"/>
  <c r="I207" i="3" a="1"/>
  <c r="I207" i="3" s="1"/>
  <c r="I78" i="3" a="1"/>
  <c r="I78" i="3" s="1"/>
  <c r="I178" i="3" a="1"/>
  <c r="I178" i="3" s="1"/>
  <c r="I127" i="3" a="1"/>
  <c r="I127" i="3" s="1"/>
  <c r="I120" i="3" a="1"/>
  <c r="I120" i="3" s="1"/>
  <c r="I73" i="3" a="1"/>
  <c r="I73" i="3" s="1"/>
  <c r="I136" i="3" a="1"/>
  <c r="I136" i="3" s="1"/>
  <c r="I121" i="3" a="1"/>
  <c r="I121" i="3" s="1"/>
  <c r="I137" i="3" a="1"/>
  <c r="I137" i="3" s="1"/>
  <c r="I94" i="3" a="1"/>
  <c r="I94" i="3" s="1"/>
  <c r="I128" i="3" a="1"/>
  <c r="I128" i="3" s="1"/>
  <c r="I172" i="3" a="1"/>
  <c r="I172" i="3" s="1"/>
  <c r="I176" i="3" a="1"/>
  <c r="I176" i="3" s="1"/>
  <c r="I197" i="3" a="1"/>
  <c r="I197" i="3" s="1"/>
  <c r="I148" i="3" a="1"/>
  <c r="I148" i="3" s="1"/>
  <c r="I162" i="3" a="1"/>
  <c r="I162" i="3" s="1"/>
  <c r="I164" i="3" a="1"/>
  <c r="I164" i="3" s="1"/>
  <c r="I134" i="3" a="1"/>
  <c r="I134" i="3" s="1"/>
  <c r="I179" i="3" a="1"/>
  <c r="I179" i="3" s="1"/>
  <c r="I158" i="3" a="1"/>
  <c r="I158" i="3" s="1"/>
  <c r="I190" i="3" a="1"/>
  <c r="I190" i="3" s="1"/>
  <c r="I200" i="3" a="1"/>
  <c r="I200" i="3" s="1"/>
  <c r="I144" i="3" a="1"/>
  <c r="I144" i="3" s="1"/>
  <c r="I165" i="3" a="1"/>
  <c r="I165" i="3" s="1"/>
  <c r="I135" i="3" a="1"/>
  <c r="I135" i="3" s="1"/>
  <c r="I183" i="3" a="1"/>
  <c r="I183" i="3" s="1"/>
  <c r="I163" i="3" a="1"/>
  <c r="I163" i="3" s="1"/>
  <c r="I205" i="3" a="1"/>
  <c r="I205" i="3" s="1"/>
  <c r="I177" i="3" a="1"/>
  <c r="I177" i="3" s="1"/>
  <c r="I204" i="3" a="1"/>
  <c r="I204" i="3" s="1"/>
  <c r="I130" i="3" a="1"/>
  <c r="I130" i="3" s="1"/>
  <c r="AC45" i="3" a="1"/>
  <c r="AC45" i="3" s="1"/>
  <c r="AC149" i="3" a="1"/>
  <c r="AC149" i="3" s="1"/>
  <c r="AC177" i="3" a="1"/>
  <c r="AC177" i="3" s="1"/>
  <c r="AC46" i="3" a="1"/>
  <c r="AC46" i="3" s="1"/>
  <c r="AC134" i="3" a="1"/>
  <c r="AC134" i="3" s="1"/>
  <c r="M54" i="2"/>
  <c r="I115" i="3" a="1"/>
  <c r="I115" i="3" s="1"/>
  <c r="AC85" i="3" a="1"/>
  <c r="AC85" i="3" s="1"/>
  <c r="AH150" i="3" a="1"/>
  <c r="AH150" i="3" s="1"/>
  <c r="AH148" i="3" a="1"/>
  <c r="AH148" i="3" s="1"/>
  <c r="AH200" i="3" a="1"/>
  <c r="AH200" i="3" s="1"/>
  <c r="AH93" i="3" a="1"/>
  <c r="AH93" i="3" s="1"/>
  <c r="AH116" i="3" a="1"/>
  <c r="AH116" i="3" s="1"/>
  <c r="AH137" i="3" a="1"/>
  <c r="AH137" i="3" s="1"/>
  <c r="AH129" i="3" a="1"/>
  <c r="AH129" i="3" s="1"/>
  <c r="AH141" i="3" a="1"/>
  <c r="AH141" i="3" s="1"/>
  <c r="AH52" i="3" a="1"/>
  <c r="AH52" i="3" s="1"/>
  <c r="AH65" i="3" a="1"/>
  <c r="AH65" i="3" s="1"/>
  <c r="AH142" i="3" a="1"/>
  <c r="AH142" i="3" s="1"/>
  <c r="AH86" i="3" a="1"/>
  <c r="AH86" i="3" s="1"/>
  <c r="AH108" i="3" a="1"/>
  <c r="AH108" i="3" s="1"/>
  <c r="AH95" i="3" a="1"/>
  <c r="AH95" i="3" s="1"/>
  <c r="AH135" i="3" a="1"/>
  <c r="AH135" i="3" s="1"/>
  <c r="AH71" i="3" a="1"/>
  <c r="AH71" i="3" s="1"/>
  <c r="AL54" i="2"/>
  <c r="AH205" i="3" a="1"/>
  <c r="AH205" i="3" s="1"/>
  <c r="AH206" i="3" a="1"/>
  <c r="AH206" i="3" s="1"/>
  <c r="AH101" i="3" a="1"/>
  <c r="AH101" i="3" s="1"/>
  <c r="AH121" i="3" a="1"/>
  <c r="AH121" i="3" s="1"/>
  <c r="AH43" i="3" a="1"/>
  <c r="AH43" i="3" s="1"/>
  <c r="AH64" i="3" a="1"/>
  <c r="AH64" i="3" s="1"/>
  <c r="AH58" i="3" a="1"/>
  <c r="AH58" i="3" s="1"/>
  <c r="AH190" i="3" a="1"/>
  <c r="AH190" i="3" s="1"/>
  <c r="AH177" i="3" a="1"/>
  <c r="AH177" i="3" s="1"/>
  <c r="AH128" i="3" a="1"/>
  <c r="AH128" i="3" s="1"/>
  <c r="AH204" i="3" a="1"/>
  <c r="AH204" i="3" s="1"/>
  <c r="AH158" i="3" a="1"/>
  <c r="AH158" i="3" s="1"/>
  <c r="AH81" i="3" a="1"/>
  <c r="AH81" i="3" s="1"/>
  <c r="AH67" i="3" a="1"/>
  <c r="AH67" i="3" s="1"/>
  <c r="AH171" i="3" a="1"/>
  <c r="AH171" i="3" s="1"/>
  <c r="AH183" i="3" a="1"/>
  <c r="AH183" i="3" s="1"/>
  <c r="AH74" i="3" a="1"/>
  <c r="AH74" i="3" s="1"/>
  <c r="AH60" i="3" a="1"/>
  <c r="AH60" i="3" s="1"/>
  <c r="AH50" i="3" a="1"/>
  <c r="AH50" i="3" s="1"/>
  <c r="AH157" i="3" a="1"/>
  <c r="AH157" i="3" s="1"/>
  <c r="AH155" i="3" a="1"/>
  <c r="AH155" i="3" s="1"/>
  <c r="AH163" i="3" a="1"/>
  <c r="AH163" i="3" s="1"/>
  <c r="AH100" i="3" a="1"/>
  <c r="AH100" i="3" s="1"/>
  <c r="AH127" i="3" a="1"/>
  <c r="AH127" i="3" s="1"/>
  <c r="AH123" i="3" a="1"/>
  <c r="AH123" i="3" s="1"/>
  <c r="AH151" i="3" a="1"/>
  <c r="AH151" i="3" s="1"/>
  <c r="AH66" i="3" a="1"/>
  <c r="AH66" i="3" s="1"/>
  <c r="AH73" i="3" a="1"/>
  <c r="AH73" i="3" s="1"/>
  <c r="AH143" i="3" a="1"/>
  <c r="AH143" i="3" s="1"/>
  <c r="AQ12" i="2"/>
  <c r="AS12" i="2" s="1"/>
  <c r="AM54" i="2"/>
  <c r="X178" i="3" a="1"/>
  <c r="X178" i="3" s="1"/>
  <c r="X73" i="3" a="1"/>
  <c r="X73" i="3" s="1"/>
  <c r="N100" i="3" a="1"/>
  <c r="N100" i="3" s="1"/>
  <c r="X102" i="3" a="1"/>
  <c r="X102" i="3" s="1"/>
  <c r="X45" i="3" a="1"/>
  <c r="X45" i="3" s="1"/>
  <c r="AC170" i="3" a="1"/>
  <c r="AC170" i="3" s="1"/>
  <c r="AC92" i="3" a="1"/>
  <c r="AC92" i="3" s="1"/>
  <c r="AC64" i="3" a="1"/>
  <c r="AC64" i="3" s="1"/>
  <c r="AC59" i="3" a="1"/>
  <c r="AC59" i="3" s="1"/>
  <c r="AC123" i="3" a="1"/>
  <c r="AC123" i="3" s="1"/>
  <c r="AC127" i="3" a="1"/>
  <c r="AC127" i="3" s="1"/>
  <c r="AC113" i="3" a="1"/>
  <c r="AC113" i="3" s="1"/>
  <c r="AC164" i="3" a="1"/>
  <c r="AC164" i="3" s="1"/>
  <c r="AC190" i="3" a="1"/>
  <c r="AC190" i="3" s="1"/>
  <c r="X190" i="3" a="1"/>
  <c r="X190" i="3" s="1"/>
  <c r="N92" i="3" a="1"/>
  <c r="N92" i="3" s="1"/>
  <c r="N85" i="3" a="1"/>
  <c r="N85" i="3" s="1"/>
  <c r="N135" i="3" a="1"/>
  <c r="N135" i="3" s="1"/>
  <c r="N79" i="3" a="1"/>
  <c r="N79" i="3" s="1"/>
  <c r="N177" i="3" a="1"/>
  <c r="N177" i="3" s="1"/>
  <c r="N136" i="3" a="1"/>
  <c r="N136" i="3" s="1"/>
  <c r="AC115" i="3" a="1"/>
  <c r="AC115" i="3" s="1"/>
  <c r="AH45" i="3" a="1"/>
  <c r="AH45" i="3" s="1"/>
  <c r="AH53" i="3" a="1"/>
  <c r="AH53" i="3" s="1"/>
  <c r="AH193" i="3" a="1"/>
  <c r="AH193" i="3" s="1"/>
  <c r="AH162" i="3" a="1"/>
  <c r="AH162" i="3" s="1"/>
  <c r="AH164" i="3" a="1"/>
  <c r="AH164" i="3" s="1"/>
  <c r="X51" i="3" a="1"/>
  <c r="X51" i="3" s="1"/>
  <c r="X79" i="3" a="1"/>
  <c r="X79" i="3" s="1"/>
  <c r="X197" i="3" a="1"/>
  <c r="X197" i="3" s="1"/>
  <c r="X170" i="3" a="1"/>
  <c r="X170" i="3" s="1"/>
  <c r="X151" i="3" a="1"/>
  <c r="X151" i="3" s="1"/>
  <c r="X206" i="3" a="1"/>
  <c r="X206" i="3" s="1"/>
  <c r="X94" i="3" a="1"/>
  <c r="X94" i="3" s="1"/>
  <c r="X80" i="3" a="1"/>
  <c r="X80" i="3" s="1"/>
  <c r="X169" i="3" a="1"/>
  <c r="X169" i="3" s="1"/>
  <c r="X66" i="3" a="1"/>
  <c r="X66" i="3" s="1"/>
  <c r="X134" i="3" a="1"/>
  <c r="X134" i="3" s="1"/>
  <c r="X129" i="3" a="1"/>
  <c r="X129" i="3" s="1"/>
  <c r="X144" i="3" a="1"/>
  <c r="X144" i="3" s="1"/>
  <c r="X64" i="3" a="1"/>
  <c r="X64" i="3" s="1"/>
  <c r="X205" i="3" a="1"/>
  <c r="X205" i="3" s="1"/>
  <c r="X57" i="3" a="1"/>
  <c r="X57" i="3" s="1"/>
  <c r="X59" i="3" a="1"/>
  <c r="X59" i="3" s="1"/>
  <c r="AH199" i="3" a="1"/>
  <c r="AH199" i="3" s="1"/>
  <c r="AH184" i="3" a="1"/>
  <c r="AH184" i="3" s="1"/>
  <c r="S107" i="3" a="1"/>
  <c r="S107" i="3" s="1"/>
  <c r="S128" i="3" a="1"/>
  <c r="S128" i="3" s="1"/>
  <c r="S162" i="3" a="1"/>
  <c r="S162" i="3" s="1"/>
  <c r="S171" i="3" a="1"/>
  <c r="S171" i="3" s="1"/>
  <c r="S198" i="3" a="1"/>
  <c r="S198" i="3" s="1"/>
  <c r="R54" i="2"/>
  <c r="N191" i="3" a="1"/>
  <c r="N191" i="3" s="1"/>
  <c r="AH78" i="3" a="1"/>
  <c r="AH78" i="3" s="1"/>
  <c r="AH149" i="3" a="1"/>
  <c r="AH149" i="3" s="1"/>
  <c r="AH130" i="3" a="1"/>
  <c r="AH130" i="3" s="1"/>
  <c r="AH122" i="3" a="1"/>
  <c r="AH122" i="3" s="1"/>
  <c r="AH170" i="3" a="1"/>
  <c r="AH170" i="3" s="1"/>
  <c r="X107" i="3" a="1"/>
  <c r="X107" i="3" s="1"/>
  <c r="X157" i="3" a="1"/>
  <c r="X157" i="3" s="1"/>
  <c r="S64" i="3" a="1"/>
  <c r="S64" i="3" s="1"/>
  <c r="N58" i="3" a="1"/>
  <c r="N58" i="3" s="1"/>
  <c r="N46" i="3" a="1"/>
  <c r="N46" i="3" s="1"/>
  <c r="N128" i="3" a="1"/>
  <c r="N128" i="3" s="1"/>
  <c r="N156" i="3" a="1"/>
  <c r="N156" i="3" s="1"/>
  <c r="N93" i="3" a="1"/>
  <c r="N93" i="3" s="1"/>
  <c r="N206" i="3" a="1"/>
  <c r="N206" i="3" s="1"/>
  <c r="N150" i="3" a="1"/>
  <c r="N150" i="3" s="1"/>
  <c r="AC67" i="3" a="1"/>
  <c r="AC67" i="3" s="1"/>
  <c r="N107" i="3" a="1"/>
  <c r="N107" i="3" s="1"/>
  <c r="W54" i="2"/>
  <c r="S43" i="3" a="1"/>
  <c r="S43" i="3" s="1"/>
  <c r="N74" i="3" a="1"/>
  <c r="N74" i="3" s="1"/>
  <c r="S66" i="3" a="1"/>
  <c r="S66" i="3" s="1"/>
  <c r="S148" i="3" a="1"/>
  <c r="S148" i="3" s="1"/>
  <c r="S169" i="3" a="1"/>
  <c r="S169" i="3" s="1"/>
  <c r="S87" i="3" a="1"/>
  <c r="S87" i="3" s="1"/>
  <c r="S151" i="3" a="1"/>
  <c r="S151" i="3" s="1"/>
  <c r="AH80" i="3" a="1"/>
  <c r="AH80" i="3" s="1"/>
  <c r="AH88" i="3" a="1"/>
  <c r="AH88" i="3" s="1"/>
  <c r="AH186" i="3" a="1"/>
  <c r="AH186" i="3" s="1"/>
  <c r="AH79" i="3" a="1"/>
  <c r="AH79" i="3" s="1"/>
  <c r="AH134" i="3" a="1"/>
  <c r="AH134" i="3" s="1"/>
  <c r="AH197" i="3" a="1"/>
  <c r="AH197" i="3" s="1"/>
  <c r="X101" i="3" a="1"/>
  <c r="X101" i="3" s="1"/>
  <c r="AG54" i="2"/>
  <c r="N162" i="3" a="1"/>
  <c r="N162" i="3" s="1"/>
  <c r="N178" i="3" a="1"/>
  <c r="N178" i="3" s="1"/>
  <c r="N87" i="3" a="1"/>
  <c r="N87" i="3" s="1"/>
  <c r="S192" i="3" a="1"/>
  <c r="S192" i="3" s="1"/>
  <c r="N65" i="3" a="1"/>
  <c r="N65" i="3" s="1"/>
  <c r="N185" i="3" a="1"/>
  <c r="N185" i="3" s="1"/>
  <c r="N121" i="3" a="1"/>
  <c r="N121" i="3" s="1"/>
  <c r="N143" i="3" a="1"/>
  <c r="N143" i="3" s="1"/>
  <c r="N141" i="3" a="1"/>
  <c r="N141" i="3" s="1"/>
  <c r="N81" i="3" a="1"/>
  <c r="N81" i="3" s="1"/>
  <c r="N45" i="3" a="1"/>
  <c r="N45" i="3" s="1"/>
  <c r="N99" i="3" a="1"/>
  <c r="N99" i="3" s="1"/>
  <c r="N95" i="3" a="1"/>
  <c r="N95" i="3" s="1"/>
  <c r="N137" i="3" a="1"/>
  <c r="N137" i="3" s="1"/>
  <c r="N165" i="3" a="1"/>
  <c r="N165" i="3" s="1"/>
  <c r="N176" i="3" a="1"/>
  <c r="N176" i="3" s="1"/>
  <c r="N192" i="3" a="1"/>
  <c r="N192" i="3" s="1"/>
  <c r="K11" i="3"/>
  <c r="N102" i="3" a="1"/>
  <c r="N102" i="3" s="1"/>
  <c r="N43" i="3" a="1"/>
  <c r="N43" i="3" s="1"/>
  <c r="S137" i="3" a="1"/>
  <c r="S137" i="3" s="1"/>
  <c r="S142" i="3" a="1"/>
  <c r="S142" i="3" s="1"/>
  <c r="S116" i="3" a="1"/>
  <c r="S116" i="3" s="1"/>
  <c r="S129" i="3" a="1"/>
  <c r="S129" i="3" s="1"/>
  <c r="S114" i="3" a="1"/>
  <c r="S114" i="3" s="1"/>
  <c r="S204" i="3" a="1"/>
  <c r="S204" i="3" s="1"/>
  <c r="S123" i="3" a="1"/>
  <c r="S123" i="3" s="1"/>
  <c r="S199" i="3" a="1"/>
  <c r="S199" i="3" s="1"/>
  <c r="S101" i="3" a="1"/>
  <c r="S101" i="3" s="1"/>
  <c r="S109" i="3" a="1"/>
  <c r="S109" i="3" s="1"/>
  <c r="S106" i="3" a="1"/>
  <c r="S106" i="3" s="1"/>
  <c r="S67" i="3" a="1"/>
  <c r="S67" i="3" s="1"/>
  <c r="S79" i="3" a="1"/>
  <c r="S79" i="3" s="1"/>
  <c r="S157" i="3" a="1"/>
  <c r="S157" i="3" s="1"/>
  <c r="AH85" i="3" a="1"/>
  <c r="AH85" i="3" s="1"/>
  <c r="AH92" i="3" a="1"/>
  <c r="AH92" i="3" s="1"/>
  <c r="AH102" i="3" a="1"/>
  <c r="AH102" i="3" s="1"/>
  <c r="AH144" i="3" a="1"/>
  <c r="AH144" i="3" s="1"/>
  <c r="AH156" i="3" a="1"/>
  <c r="AH156" i="3" s="1"/>
  <c r="AH191" i="3" a="1"/>
  <c r="AH191" i="3" s="1"/>
  <c r="AH169" i="3" a="1"/>
  <c r="AH169" i="3" s="1"/>
  <c r="AH136" i="3" a="1"/>
  <c r="AH136" i="3" s="1"/>
  <c r="AH185" i="3" a="1"/>
  <c r="AH185" i="3" s="1"/>
  <c r="S108" i="3" a="1"/>
  <c r="S108" i="3" s="1"/>
  <c r="AH87" i="3" a="1"/>
  <c r="AH87" i="3" s="1"/>
  <c r="AH106" i="3" a="1"/>
  <c r="AH106" i="3" s="1"/>
  <c r="AH165" i="3" a="1"/>
  <c r="AH165" i="3" s="1"/>
  <c r="AH94" i="3" a="1"/>
  <c r="AH94" i="3" s="1"/>
  <c r="AH107" i="3" a="1"/>
  <c r="AH107" i="3" s="1"/>
  <c r="AH172" i="3" a="1"/>
  <c r="AH172" i="3" s="1"/>
  <c r="AH192" i="3" a="1"/>
  <c r="AH192" i="3" s="1"/>
  <c r="S155" i="3" a="1"/>
  <c r="S155" i="3" s="1"/>
  <c r="AH44" i="3" a="1"/>
  <c r="AH44" i="3" s="1"/>
  <c r="AH113" i="3" a="1"/>
  <c r="AH113" i="3" s="1"/>
  <c r="AH99" i="3" a="1"/>
  <c r="AH99" i="3" s="1"/>
  <c r="AH109" i="3" a="1"/>
  <c r="AH109" i="3" s="1"/>
  <c r="AH179" i="3" a="1"/>
  <c r="AH179" i="3" s="1"/>
  <c r="AH115" i="3" a="1"/>
  <c r="AH115" i="3" s="1"/>
  <c r="AH198" i="3" a="1"/>
  <c r="AH198" i="3" s="1"/>
  <c r="AH176" i="3" a="1"/>
  <c r="AH176" i="3" s="1"/>
  <c r="S164" i="3" a="1"/>
  <c r="S164" i="3" s="1"/>
  <c r="AO54" i="2"/>
  <c r="O53" i="1"/>
  <c r="AS4" i="2"/>
  <c r="AA53" i="1" l="1"/>
  <c r="Z53" i="1"/>
  <c r="Y53" i="1"/>
  <c r="X53" i="1"/>
  <c r="H8" i="3"/>
  <c r="K8" i="3" s="1"/>
  <c r="F10" i="3"/>
  <c r="H7" i="3"/>
  <c r="K7" i="3" s="1"/>
  <c r="H9" i="3"/>
  <c r="J9" i="3" s="1"/>
  <c r="G10" i="3"/>
  <c r="H6" i="3"/>
  <c r="J6" i="3" s="1"/>
  <c r="D99" i="3" a="1"/>
  <c r="D99" i="3" s="1"/>
  <c r="D100" i="3" a="1"/>
  <c r="D100" i="3" s="1"/>
  <c r="D204" i="3" a="1"/>
  <c r="D204" i="3" s="1"/>
  <c r="D183" i="3" a="1"/>
  <c r="D183" i="3" s="1"/>
  <c r="D101" i="3" a="1"/>
  <c r="D101" i="3" s="1"/>
  <c r="V53" i="1"/>
  <c r="D120" i="3" a="1"/>
  <c r="D120" i="3" s="1"/>
  <c r="D123" i="3" a="1"/>
  <c r="D123" i="3" s="1"/>
  <c r="D205" i="3" a="1"/>
  <c r="D205" i="3" s="1"/>
  <c r="D137" i="3" a="1"/>
  <c r="D137" i="3" s="1"/>
  <c r="D57" i="3" a="1"/>
  <c r="D57" i="3" s="1"/>
  <c r="D143" i="3" a="1"/>
  <c r="D143" i="3" s="1"/>
  <c r="D158" i="3" a="1"/>
  <c r="D158" i="3" s="1"/>
  <c r="D136" i="3" a="1"/>
  <c r="D136" i="3" s="1"/>
  <c r="D177" i="3" a="1"/>
  <c r="D177" i="3" s="1"/>
  <c r="D129" i="3" a="1"/>
  <c r="D129" i="3" s="1"/>
  <c r="D50" i="3" a="1"/>
  <c r="D50" i="3" s="1"/>
  <c r="D60" i="3" a="1"/>
  <c r="D60" i="3" s="1"/>
  <c r="D207" i="3" a="1"/>
  <c r="D207" i="3" s="1"/>
  <c r="D185" i="3" a="1"/>
  <c r="D185" i="3" s="1"/>
  <c r="D150" i="3" a="1"/>
  <c r="D150" i="3" s="1"/>
  <c r="D169" i="3" a="1"/>
  <c r="D169" i="3" s="1"/>
  <c r="D95" i="3" a="1"/>
  <c r="D95" i="3" s="1"/>
  <c r="D85" i="3" a="1"/>
  <c r="D85" i="3" s="1"/>
  <c r="D162" i="3" a="1"/>
  <c r="D162" i="3" s="1"/>
  <c r="D65" i="3" a="1"/>
  <c r="D65" i="3" s="1"/>
  <c r="D172" i="3" a="1"/>
  <c r="D172" i="3" s="1"/>
  <c r="D45" i="3" a="1"/>
  <c r="D45" i="3" s="1"/>
  <c r="D114" i="3" a="1"/>
  <c r="D114" i="3" s="1"/>
  <c r="D164" i="3" a="1"/>
  <c r="D164" i="3" s="1"/>
  <c r="D71" i="3" a="1"/>
  <c r="D71" i="3" s="1"/>
  <c r="D64" i="3" a="1"/>
  <c r="D64" i="3" s="1"/>
  <c r="D78" i="3" a="1"/>
  <c r="D78" i="3" s="1"/>
  <c r="D155" i="3" a="1"/>
  <c r="D155" i="3" s="1"/>
  <c r="D81" i="3" a="1"/>
  <c r="D81" i="3" s="1"/>
  <c r="D198" i="3" a="1"/>
  <c r="D198" i="3" s="1"/>
  <c r="D93" i="3" a="1"/>
  <c r="D93" i="3" s="1"/>
  <c r="D53" i="3" a="1"/>
  <c r="D53" i="3" s="1"/>
  <c r="D127" i="3" a="1"/>
  <c r="D127" i="3" s="1"/>
  <c r="D171" i="3" a="1"/>
  <c r="D171" i="3" s="1"/>
  <c r="D192" i="3" a="1"/>
  <c r="D192" i="3" s="1"/>
  <c r="D58" i="3" a="1"/>
  <c r="D58" i="3" s="1"/>
  <c r="D59" i="3" a="1"/>
  <c r="D59" i="3" s="1"/>
  <c r="D156" i="3" a="1"/>
  <c r="D156" i="3" s="1"/>
  <c r="D191" i="3" a="1"/>
  <c r="D191" i="3" s="1"/>
  <c r="D102" i="3" a="1"/>
  <c r="D102" i="3" s="1"/>
  <c r="D200" i="3" a="1"/>
  <c r="D200" i="3" s="1"/>
  <c r="D141" i="3" a="1"/>
  <c r="D141" i="3" s="1"/>
  <c r="D134" i="3" a="1"/>
  <c r="D134" i="3" s="1"/>
  <c r="D144" i="3" a="1"/>
  <c r="D144" i="3" s="1"/>
  <c r="D88" i="3" a="1"/>
  <c r="D88" i="3" s="1"/>
  <c r="D157" i="3" a="1"/>
  <c r="D157" i="3" s="1"/>
  <c r="D113" i="3" a="1"/>
  <c r="D113" i="3" s="1"/>
  <c r="D107" i="3" a="1"/>
  <c r="D107" i="3" s="1"/>
  <c r="D72" i="3" a="1"/>
  <c r="D72" i="3" s="1"/>
  <c r="D115" i="3" a="1"/>
  <c r="D115" i="3" s="1"/>
  <c r="D179" i="3" a="1"/>
  <c r="D179" i="3" s="1"/>
  <c r="D109" i="3" a="1"/>
  <c r="D109" i="3" s="1"/>
  <c r="D67" i="3" a="1"/>
  <c r="D67" i="3" s="1"/>
  <c r="D51" i="3" a="1"/>
  <c r="D51" i="3" s="1"/>
  <c r="D116" i="3" a="1"/>
  <c r="D116" i="3" s="1"/>
  <c r="D86" i="3" a="1"/>
  <c r="D86" i="3" s="1"/>
  <c r="AS10" i="2"/>
  <c r="D148" i="3" a="1"/>
  <c r="D148" i="3" s="1"/>
  <c r="D79" i="3" a="1"/>
  <c r="D79" i="3" s="1"/>
  <c r="D46" i="3" a="1"/>
  <c r="D46" i="3" s="1"/>
  <c r="D92" i="3" a="1"/>
  <c r="D92" i="3" s="1"/>
  <c r="D106" i="3" a="1"/>
  <c r="D106" i="3" s="1"/>
  <c r="D73" i="3" a="1"/>
  <c r="D73" i="3" s="1"/>
  <c r="D74" i="3" a="1"/>
  <c r="D74" i="3" s="1"/>
  <c r="D94" i="3" a="1"/>
  <c r="D94" i="3" s="1"/>
  <c r="D142" i="3" a="1"/>
  <c r="D142" i="3" s="1"/>
  <c r="D163" i="3" a="1"/>
  <c r="D163" i="3" s="1"/>
  <c r="D206" i="3" a="1"/>
  <c r="D206" i="3" s="1"/>
  <c r="D108" i="3" a="1"/>
  <c r="D108" i="3" s="1"/>
  <c r="D170" i="3" a="1"/>
  <c r="D170" i="3" s="1"/>
  <c r="D165" i="3" a="1"/>
  <c r="D165" i="3" s="1"/>
  <c r="D52" i="3" a="1"/>
  <c r="D52" i="3" s="1"/>
  <c r="D80" i="3" a="1"/>
  <c r="D80" i="3" s="1"/>
  <c r="D186" i="3" a="1"/>
  <c r="D186" i="3" s="1"/>
  <c r="D128" i="3" a="1"/>
  <c r="D128" i="3" s="1"/>
  <c r="D87" i="3" a="1"/>
  <c r="D87" i="3" s="1"/>
  <c r="D135" i="3" a="1"/>
  <c r="D135" i="3" s="1"/>
  <c r="D43" i="3" a="1"/>
  <c r="D43" i="3" s="1"/>
  <c r="D149" i="3" a="1"/>
  <c r="D149" i="3" s="1"/>
  <c r="D122" i="3" a="1"/>
  <c r="D122" i="3" s="1"/>
  <c r="D130" i="3" a="1"/>
  <c r="D130" i="3" s="1"/>
  <c r="D66" i="3" a="1"/>
  <c r="D66" i="3" s="1"/>
  <c r="D199" i="3" a="1"/>
  <c r="D199" i="3" s="1"/>
  <c r="D178" i="3" a="1"/>
  <c r="D178" i="3" s="1"/>
  <c r="D121" i="3" a="1"/>
  <c r="D121" i="3" s="1"/>
  <c r="D176" i="3" a="1"/>
  <c r="D176" i="3" s="1"/>
  <c r="D190" i="3" a="1"/>
  <c r="D190" i="3" s="1"/>
  <c r="D184" i="3" a="1"/>
  <c r="D184" i="3" s="1"/>
  <c r="D44" i="3" a="1"/>
  <c r="D44" i="3" s="1"/>
  <c r="D193" i="3" a="1"/>
  <c r="D193" i="3" s="1"/>
  <c r="D151" i="3" a="1"/>
  <c r="D151" i="3" s="1"/>
  <c r="AQ54" i="2"/>
  <c r="D197" i="3" a="1"/>
  <c r="D197" i="3" s="1"/>
  <c r="J8" i="3" l="1"/>
  <c r="J7" i="3"/>
  <c r="K6" i="3"/>
  <c r="H10" i="3"/>
  <c r="H13" i="3" s="1"/>
  <c r="K9" i="3"/>
  <c r="J10" i="3" l="1"/>
  <c r="K10" i="3"/>
  <c r="J13" i="3"/>
  <c r="K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Luc</author>
    <author>Neuzil Patrick</author>
  </authors>
  <commentList>
    <comment ref="AO52" authorId="0" shapeId="0" xr:uid="{00000000-0006-0000-0100-000001000000}">
      <text>
        <r>
          <rPr>
            <b/>
            <sz val="9"/>
            <color indexed="81"/>
            <rFont val="Segoe UI"/>
            <family val="2"/>
          </rPr>
          <t>Neuzil Patrick:</t>
        </r>
        <r>
          <rPr>
            <sz val="9"/>
            <color indexed="81"/>
            <rFont val="Segoe UI"/>
            <family val="2"/>
          </rPr>
          <t xml:space="preserve">
VA = Veranstaltungen</t>
        </r>
      </text>
    </comment>
    <comment ref="AQ52" authorId="1" shapeId="0" xr:uid="{00000000-0006-0000-0100-000002000000}">
      <text>
        <r>
          <rPr>
            <b/>
            <sz val="9"/>
            <color indexed="81"/>
            <rFont val="Segoe UI"/>
            <family val="2"/>
          </rPr>
          <t>Neuzil Patrick:</t>
        </r>
        <r>
          <rPr>
            <sz val="9"/>
            <color indexed="81"/>
            <rFont val="Segoe UI"/>
            <family val="2"/>
          </rPr>
          <t xml:space="preserve">
bei Veranstaltungen ist die Anzahl der Veranstaltungen und die Gesamtsumme anzuführen
</t>
        </r>
      </text>
    </comment>
    <comment ref="AQ53" authorId="1" shapeId="0" xr:uid="{00000000-0006-0000-0100-000003000000}">
      <text>
        <r>
          <rPr>
            <b/>
            <sz val="9"/>
            <color indexed="81"/>
            <rFont val="Segoe UI"/>
            <family val="2"/>
          </rPr>
          <t>Neuzil Patrick:</t>
        </r>
        <r>
          <rPr>
            <sz val="9"/>
            <color indexed="81"/>
            <rFont val="Segoe UI"/>
            <family val="2"/>
          </rPr>
          <t xml:space="preserve">
Bei Online Jugendarbeit ist nur Gesamtsumme anzuführen
</t>
        </r>
      </text>
    </comment>
  </commentList>
</comments>
</file>

<file path=xl/sharedStrings.xml><?xml version="1.0" encoding="utf-8"?>
<sst xmlns="http://schemas.openxmlformats.org/spreadsheetml/2006/main" count="1158" uniqueCount="115">
  <si>
    <t>Erläuterung:</t>
  </si>
  <si>
    <t>SUMME</t>
  </si>
  <si>
    <t>SUMME Sachkosten</t>
  </si>
  <si>
    <t>Sonst. Sachaufwand</t>
  </si>
  <si>
    <t>Investitionen</t>
  </si>
  <si>
    <t>Pädagogischer Aufwand</t>
  </si>
  <si>
    <t>Raumkosten</t>
  </si>
  <si>
    <t>Personalkosten</t>
  </si>
  <si>
    <t>W-Std.</t>
  </si>
  <si>
    <t>TZ</t>
  </si>
  <si>
    <t>V</t>
  </si>
  <si>
    <t xml:space="preserve">geplante Angebotstage im Jahr </t>
  </si>
  <si>
    <t>Bezirk</t>
  </si>
  <si>
    <t>Bezeichnung</t>
  </si>
  <si>
    <t>Sonstige Einnahmen</t>
  </si>
  <si>
    <t>SUMME Ausgaben</t>
  </si>
  <si>
    <t>Sachkosten</t>
  </si>
  <si>
    <t>Personal</t>
  </si>
  <si>
    <t>allgemeine Infos</t>
  </si>
  <si>
    <t>EINNAHMEN</t>
  </si>
  <si>
    <t>AUSGABEN</t>
  </si>
  <si>
    <t>INDOOR</t>
  </si>
  <si>
    <t>OUTDOOR flex</t>
  </si>
  <si>
    <t>OUTDOOR fix</t>
  </si>
  <si>
    <t>allgemeine Infos/PLAN</t>
  </si>
  <si>
    <t>über eine Begrüßung hinausgehend</t>
  </si>
  <si>
    <t>keine Doppelzählung pro Tag</t>
  </si>
  <si>
    <t xml:space="preserve">Veranstaltungen </t>
  </si>
  <si>
    <t>allgemeine Infos/IST</t>
  </si>
  <si>
    <t>männlich</t>
  </si>
  <si>
    <t>weiblich</t>
  </si>
  <si>
    <t>divers</t>
  </si>
  <si>
    <t>k.A.</t>
  </si>
  <si>
    <t xml:space="preserve">Gesamt </t>
  </si>
  <si>
    <t>Gesamt</t>
  </si>
  <si>
    <t>diveres</t>
  </si>
  <si>
    <t>Summe sämtlicher Alterskategorien</t>
  </si>
  <si>
    <t>Förderjahr</t>
  </si>
  <si>
    <t xml:space="preserve">Kontakte </t>
  </si>
  <si>
    <t>Förderwerber*in</t>
  </si>
  <si>
    <t>Differenz in%</t>
  </si>
  <si>
    <t>FPT</t>
  </si>
  <si>
    <t>Bezeichnung des Angebots</t>
  </si>
  <si>
    <t>Angebotsform (Auswahlfeld)</t>
  </si>
  <si>
    <t xml:space="preserve">Angebotstage im Jahr </t>
  </si>
  <si>
    <t>Angebotscluster</t>
  </si>
  <si>
    <t>KONTAKTE</t>
  </si>
  <si>
    <t>OUTDOOR FLEX</t>
  </si>
  <si>
    <t>OUTDOOR FIX</t>
  </si>
  <si>
    <t>Zwischensumme</t>
  </si>
  <si>
    <t>&lt;- Bitte Begründung angeben</t>
  </si>
  <si>
    <t>in %</t>
  </si>
  <si>
    <t>in Zahlen</t>
  </si>
  <si>
    <t>GESAMT</t>
  </si>
  <si>
    <t>Summe</t>
  </si>
  <si>
    <t>Prozent-Anteil Förderungen MA 13 (zentral)</t>
  </si>
  <si>
    <t>Prozent-Anteil sonstige Einnahmen</t>
  </si>
  <si>
    <t>Prozent-Anteil Förderungen (dezentral)</t>
  </si>
  <si>
    <t xml:space="preserve">Ausfüllhilfe </t>
  </si>
  <si>
    <t>Überregional</t>
  </si>
  <si>
    <t>Veranstaltungen</t>
  </si>
  <si>
    <t>Anmerkungen</t>
  </si>
  <si>
    <t>Anzahl VA:</t>
  </si>
  <si>
    <t>Kinder (bis 10 Jahre)</t>
  </si>
  <si>
    <t>Teenies (11-14 Jahre)</t>
  </si>
  <si>
    <t>Jugendliche (15 - 18 Jahre)</t>
  </si>
  <si>
    <t>Junge Erwachsene (19 - 24 Jahre)</t>
  </si>
  <si>
    <t>&gt; 25 Jahren</t>
  </si>
  <si>
    <t>Senior*innen (65+)</t>
  </si>
  <si>
    <t xml:space="preserve">Info Anzahl der Mitarbeiter*innen: </t>
  </si>
  <si>
    <t>Teenies (11 - 14 Jahre)</t>
  </si>
  <si>
    <t xml:space="preserve">Erläuterung zur Erhebung der Kontakte: </t>
  </si>
  <si>
    <t>Online Jugendarbeit</t>
  </si>
  <si>
    <t>Anzahl der Veranstaltungen gehört in Spalte AP; wird nicht zu Summe k.A. hinzugerechnet</t>
  </si>
  <si>
    <t xml:space="preserve">geplante Angebotsstunden im Jahr </t>
  </si>
  <si>
    <t>k.A. bei Geschlecht: um entsprechende Auswertungen vornehmen zu können wird ersucht, die Zuteilung auf männlich, weiblich und divers vorzunehmen; dies kann auch auf Einschätzungen beruhen; kein Angabe bei Geschlecht ist nur mit Begründung (im Anmerkungsfeld dieser Arbeitsmappe) zulässig.</t>
  </si>
  <si>
    <t>Anzahl</t>
  </si>
  <si>
    <t>Digitale Jugendarbeit</t>
  </si>
  <si>
    <r>
      <t>Senior*innen (65+)</t>
    </r>
    <r>
      <rPr>
        <b/>
        <sz val="10"/>
        <color indexed="8"/>
        <rFont val="Lucida Sans"/>
        <family val="2"/>
      </rPr>
      <t xml:space="preserve"> 
</t>
    </r>
    <r>
      <rPr>
        <b/>
        <i/>
        <sz val="10"/>
        <color indexed="8"/>
        <rFont val="Lucida Sans"/>
        <family val="2"/>
      </rPr>
      <t>nur bei Fair Play Team auszufüllen</t>
    </r>
  </si>
  <si>
    <r>
      <t xml:space="preserve">bei </t>
    </r>
    <r>
      <rPr>
        <b/>
        <i/>
        <sz val="10"/>
        <color indexed="8"/>
        <rFont val="Lucida Sans"/>
        <family val="2"/>
      </rPr>
      <t xml:space="preserve">Veranstaltungen </t>
    </r>
    <r>
      <rPr>
        <i/>
        <sz val="10"/>
        <color indexed="8"/>
        <rFont val="Lucida Sans"/>
        <family val="2"/>
      </rPr>
      <t xml:space="preserve">sind es Teilnehmer*innen </t>
    </r>
    <r>
      <rPr>
        <b/>
        <i/>
        <sz val="10"/>
        <color indexed="8"/>
        <rFont val="Lucida Sans"/>
        <family val="2"/>
      </rPr>
      <t>(hier ist nur die Anzahl der Veranstaltungen und die Gesamtzahl der Kontakte einzugeben)</t>
    </r>
  </si>
  <si>
    <r>
      <t xml:space="preserve">bei </t>
    </r>
    <r>
      <rPr>
        <b/>
        <i/>
        <sz val="10"/>
        <color indexed="8"/>
        <rFont val="Lucida Sans"/>
        <family val="2"/>
      </rPr>
      <t>Online Jugendarbeit</t>
    </r>
    <r>
      <rPr>
        <i/>
        <sz val="10"/>
        <color indexed="8"/>
        <rFont val="Lucida Sans"/>
        <family val="2"/>
      </rPr>
      <t xml:space="preserve"> gilt, wie bei allen anderen Angeboten: über eine Begrüßung hinausgehend. Ein "like"/Daumen hoch" gilt nicht als Kontakt </t>
    </r>
    <r>
      <rPr>
        <b/>
        <i/>
        <sz val="10"/>
        <color indexed="8"/>
        <rFont val="Lucida Sans"/>
        <family val="2"/>
      </rPr>
      <t>(hier ist nur die Gesamtzahl der Kontakte einzugeben)</t>
    </r>
  </si>
  <si>
    <r>
      <rPr>
        <b/>
        <sz val="10"/>
        <color indexed="8"/>
        <rFont val="Lucida Sans"/>
        <family val="2"/>
      </rPr>
      <t>Bezeichnung des Angebots</t>
    </r>
    <r>
      <rPr>
        <sz val="10"/>
        <color theme="1"/>
        <rFont val="Lucida Sans"/>
        <family val="2"/>
      </rPr>
      <t xml:space="preserve"> - wird von Angebotsaufschlüsselung übernommen. Sollten sich während des Förderjahres noch zusätzliche Angebote ergeben, können diese hier manuell nacherfasst werden</t>
    </r>
  </si>
  <si>
    <r>
      <rPr>
        <b/>
        <sz val="10"/>
        <color indexed="8"/>
        <rFont val="Lucida Sans"/>
        <family val="2"/>
      </rPr>
      <t>Angebotsform -</t>
    </r>
    <r>
      <rPr>
        <sz val="10"/>
        <color theme="1"/>
        <rFont val="Lucida Sans"/>
        <family val="2"/>
      </rPr>
      <t xml:space="preserve"> wird von Angebotsaufschlüsselung übernommen. Sollten sich während des Förderjahres noch zusätzliche Angebote ergeben, können diese hier manuell nacherfasst werden. </t>
    </r>
  </si>
  <si>
    <r>
      <rPr>
        <b/>
        <sz val="10"/>
        <color indexed="8"/>
        <rFont val="Lucida Sans"/>
        <family val="2"/>
      </rPr>
      <t xml:space="preserve">Bezirk </t>
    </r>
    <r>
      <rPr>
        <sz val="10"/>
        <color theme="1"/>
        <rFont val="Lucida Sans"/>
        <family val="2"/>
      </rPr>
      <t xml:space="preserve">- wird von Angebotsaufschlüsselung übernommen. Sollten sich während des Förderjahres noch zusätzliche Angebote ergeben, können diese hier manuell nacherfasst werden. </t>
    </r>
  </si>
  <si>
    <r>
      <rPr>
        <b/>
        <sz val="10"/>
        <color indexed="8"/>
        <rFont val="Lucida Sans"/>
        <family val="2"/>
      </rPr>
      <t xml:space="preserve">Begründung </t>
    </r>
    <r>
      <rPr>
        <sz val="10"/>
        <color theme="1"/>
        <rFont val="Lucida Sans"/>
        <family val="2"/>
      </rPr>
      <t xml:space="preserve">- Wenn es zu einer Abweichung von </t>
    </r>
    <r>
      <rPr>
        <b/>
        <sz val="10"/>
        <color indexed="8"/>
        <rFont val="Lucida Sans"/>
        <family val="2"/>
      </rPr>
      <t>über 20%</t>
    </r>
    <r>
      <rPr>
        <sz val="10"/>
        <color theme="1"/>
        <rFont val="Lucida Sans"/>
        <family val="2"/>
      </rPr>
      <t xml:space="preserve"> zum Vorjahr kommt, ist hier eine Begründung anzuführen.</t>
    </r>
  </si>
  <si>
    <r>
      <rPr>
        <b/>
        <sz val="10"/>
        <color indexed="8"/>
        <rFont val="Lucida Sans"/>
        <family val="2"/>
      </rPr>
      <t>Spalten Gruppieren</t>
    </r>
    <r>
      <rPr>
        <sz val="10"/>
        <color theme="1"/>
        <rFont val="Lucida Sans"/>
        <family val="2"/>
      </rPr>
      <t xml:space="preserve"> - die Altersgruppen können gruppiert werden</t>
    </r>
  </si>
  <si>
    <r>
      <rPr>
        <b/>
        <sz val="10"/>
        <color indexed="8"/>
        <rFont val="Lucida Sans"/>
        <family val="2"/>
      </rPr>
      <t>Arbeitsmappe Auswertung</t>
    </r>
    <r>
      <rPr>
        <sz val="10"/>
        <color theme="1"/>
        <rFont val="Lucida Sans"/>
        <family val="2"/>
      </rPr>
      <t xml:space="preserve"> - Befüllt sich automatisch und bezieht die Daten aus der Arbeitsmappe Statistik</t>
    </r>
  </si>
  <si>
    <t xml:space="preserve">geplante Angebots-stunden im Jahr </t>
  </si>
  <si>
    <t>Angebots-stunden im Jahr</t>
  </si>
  <si>
    <r>
      <rPr>
        <b/>
        <sz val="10"/>
        <color indexed="8"/>
        <rFont val="Lucida Sans"/>
        <family val="2"/>
      </rPr>
      <t xml:space="preserve">Bezirk </t>
    </r>
    <r>
      <rPr>
        <sz val="10"/>
        <color theme="1"/>
        <rFont val="Lucida Sans"/>
        <family val="2"/>
      </rPr>
      <t>- Hier ist der Bezirk auszuwählen, in dem das Angebot umgesetzt wird. Falls es sich um ein überregionales Angebot handelt, ist "überregional" auszuwählen.</t>
    </r>
  </si>
  <si>
    <r>
      <rPr>
        <b/>
        <sz val="10"/>
        <color indexed="8"/>
        <rFont val="Lucida Sans"/>
        <family val="2"/>
      </rPr>
      <t xml:space="preserve">Raumkosten </t>
    </r>
    <r>
      <rPr>
        <sz val="10"/>
        <color theme="1"/>
        <rFont val="Lucida Sans"/>
        <family val="2"/>
      </rPr>
      <t>- inkludiert Miete, BK, Strom, Gas, Heizung</t>
    </r>
  </si>
  <si>
    <t>Sonstige Einnahmen / Eigenmittel</t>
  </si>
  <si>
    <t>Förderungen (Bund, EU, etc.)</t>
  </si>
  <si>
    <t>Förderung MA13 (zentral)</t>
  </si>
  <si>
    <t>Förderung MA13 (dezentral)</t>
  </si>
  <si>
    <t>Differenz Ausgaben - Einnahmen</t>
  </si>
  <si>
    <t>Summe Förderungen 
MA 13</t>
  </si>
  <si>
    <r>
      <t xml:space="preserve">Stellt einen Gesamtüberblick über die einzelnen von der Abteilung Bildung und Jugend geförderten Angebote im Förderjahr dar. Bei mehreren Förderungen durch die Abteilung Bildung und Jugend innerhalb eines Förderjahres sind sämtliche Angebote in diesem Dokument zusammenzufassen und nur </t>
    </r>
    <r>
      <rPr>
        <b/>
        <i/>
        <sz val="10"/>
        <color indexed="8"/>
        <rFont val="Lucida Sans"/>
        <family val="2"/>
      </rPr>
      <t>einmal</t>
    </r>
    <r>
      <rPr>
        <i/>
        <sz val="10"/>
        <color indexed="8"/>
        <rFont val="Lucida Sans"/>
        <family val="2"/>
      </rPr>
      <t xml:space="preserve"> im Rahmen des "zentralen Förderantrags"  zu übermitteln.</t>
    </r>
  </si>
  <si>
    <r>
      <rPr>
        <b/>
        <sz val="10"/>
        <color indexed="8"/>
        <rFont val="Lucida Sans"/>
        <family val="2"/>
      </rPr>
      <t>Bezeichnung</t>
    </r>
    <r>
      <rPr>
        <sz val="10"/>
        <color theme="1"/>
        <rFont val="Lucida Sans"/>
        <family val="2"/>
      </rPr>
      <t xml:space="preserve"> - Overhead ist von Angeboten rauszurechnen und gesondert darzustellen (</t>
    </r>
    <r>
      <rPr>
        <b/>
        <sz val="10"/>
        <color indexed="8"/>
        <rFont val="Lucida Sans"/>
        <family val="2"/>
      </rPr>
      <t xml:space="preserve">allgemeine Infos </t>
    </r>
    <r>
      <rPr>
        <sz val="10"/>
        <color theme="1"/>
        <rFont val="Lucida Sans"/>
        <family val="2"/>
      </rPr>
      <t>sind bei Overhead nicht zu befüllen)! Angebote wie z.B. Jugendzentrum, Fair Play Teams, Mobile Teams sind nach Standort aufzuschlüsseln.</t>
    </r>
  </si>
  <si>
    <r>
      <rPr>
        <b/>
        <sz val="10"/>
        <color indexed="8"/>
        <rFont val="Lucida Sans"/>
        <family val="2"/>
      </rPr>
      <t>geplante Angebotsstunden im Jahr</t>
    </r>
    <r>
      <rPr>
        <sz val="10"/>
        <color theme="1"/>
        <rFont val="Lucida Sans"/>
        <family val="2"/>
      </rPr>
      <t>- netto für Zielgruppe; Vor- und Nachbereitung bzw. Vernetzungen sind hier nicht zu berücksichtigen; in dieser Spalte sind die reinen Angebotsstunden, unabhängig von der Anzahl der Mitarbeiter*innen, anzuführen. Beispiel: 3 Angebotsstunden  an 100 Tagen sind insgesamt 300 Stunden.</t>
    </r>
  </si>
  <si>
    <r>
      <rPr>
        <b/>
        <sz val="10"/>
        <color indexed="8"/>
        <rFont val="Lucida Sans"/>
        <family val="2"/>
      </rPr>
      <t>V</t>
    </r>
    <r>
      <rPr>
        <sz val="10"/>
        <color theme="1"/>
        <rFont val="Lucida Sans"/>
        <family val="2"/>
      </rPr>
      <t xml:space="preserve"> - Vollzeit (Anzahl der Mitartbeiter*innen)</t>
    </r>
  </si>
  <si>
    <r>
      <rPr>
        <b/>
        <sz val="10"/>
        <color indexed="8"/>
        <rFont val="Lucida Sans"/>
        <family val="2"/>
      </rPr>
      <t>TZ</t>
    </r>
    <r>
      <rPr>
        <sz val="10"/>
        <color theme="1"/>
        <rFont val="Lucida Sans"/>
        <family val="2"/>
      </rPr>
      <t xml:space="preserve"> - Teilzeit (Anzahl der Mitarbeiter*innen)</t>
    </r>
  </si>
  <si>
    <r>
      <rPr>
        <b/>
        <sz val="10"/>
        <color indexed="8"/>
        <rFont val="Lucida Sans"/>
        <family val="2"/>
      </rPr>
      <t>W-Std.</t>
    </r>
    <r>
      <rPr>
        <sz val="10"/>
        <color theme="1"/>
        <rFont val="Lucida Sans"/>
        <family val="2"/>
      </rPr>
      <t xml:space="preserve"> - Gesamtwochenstunden der Mitarbeiter*innen je Angebot</t>
    </r>
  </si>
  <si>
    <r>
      <rPr>
        <b/>
        <sz val="10"/>
        <color indexed="8"/>
        <rFont val="Lucida Sans"/>
        <family val="2"/>
      </rPr>
      <t>Förderungen MA13 (dezentral)</t>
    </r>
    <r>
      <rPr>
        <sz val="10"/>
        <color theme="1"/>
        <rFont val="Lucida Sans"/>
        <family val="2"/>
      </rPr>
      <t xml:space="preserve"> - sollten die jeweiligen Angebote auch aus Bezirksmittel gefördert werden, ist dieses Feld zu befüllen</t>
    </r>
  </si>
  <si>
    <r>
      <rPr>
        <b/>
        <sz val="10"/>
        <color theme="1"/>
        <rFont val="Lucida Sans"/>
        <family val="2"/>
      </rPr>
      <t>Differenz Ausgaben-Einnahmen</t>
    </r>
    <r>
      <rPr>
        <sz val="10"/>
        <color theme="1"/>
        <rFont val="Lucida Sans"/>
        <family val="2"/>
      </rPr>
      <t>- dieses Spalte wird berechnet. Die Endsumme muss mit der Summe der einzelnen Finanzpläne (Zeile "Differenz") übereinstimmen.</t>
    </r>
  </si>
  <si>
    <t>Bei mehreren Förderungen durch die Abteilung Bildung und Jugend innerhalb eines Förderjahres, sind sämtliche statistische Daten zu den Angeboten, welche im Rahmen der Antragstellung in der Arbeitsmappe angeführt wurden, in diesem Dokument zusammenzufassen und nur einmal im Rahmen der "zentralen Förderabrechnung" zu übermitteln.</t>
  </si>
  <si>
    <r>
      <rPr>
        <b/>
        <sz val="10"/>
        <color theme="1"/>
        <rFont val="Lucida Sans"/>
        <family val="2"/>
      </rPr>
      <t>Summe Ausgaben</t>
    </r>
    <r>
      <rPr>
        <sz val="10"/>
        <color theme="1"/>
        <rFont val="Lucida Sans"/>
        <family val="2"/>
      </rPr>
      <t>- dieses Spalte wird berechnet. Die Endsumme muss mit der Summe der einzelnen Finanzpläne (Punkt 3. Gesamtkosten - Summe) übereinstimmen.</t>
    </r>
  </si>
  <si>
    <r>
      <rPr>
        <b/>
        <sz val="10"/>
        <color theme="1"/>
        <rFont val="Lucida Sans"/>
        <family val="2"/>
      </rPr>
      <t>Summe Einnahmen</t>
    </r>
    <r>
      <rPr>
        <sz val="10"/>
        <color theme="1"/>
        <rFont val="Lucida Sans"/>
        <family val="2"/>
      </rPr>
      <t>- dieses Spalte wird berechnet. Die Endsumme muss mit der Summe der einzelnen Finanzpläne (Punkt 6. Gesamteinnahmen - Summe) übereinstimmen.</t>
    </r>
  </si>
  <si>
    <r>
      <rPr>
        <b/>
        <sz val="10"/>
        <color indexed="8"/>
        <rFont val="Lucida Sans"/>
        <family val="2"/>
      </rPr>
      <t>Förderungen MA 13 (zentral)</t>
    </r>
    <r>
      <rPr>
        <sz val="10"/>
        <color theme="1"/>
        <rFont val="Lucida Sans"/>
        <family val="2"/>
      </rPr>
      <t xml:space="preserve"> -  dieses Feld ist zu befüllen</t>
    </r>
  </si>
  <si>
    <t>SUMME "sonstige Einnahmen"</t>
  </si>
  <si>
    <t>Förderung(en) MA13</t>
  </si>
  <si>
    <t>Summe Einnahmen</t>
  </si>
  <si>
    <r>
      <rPr>
        <b/>
        <sz val="10"/>
        <color indexed="8"/>
        <rFont val="Lucida Sans"/>
        <family val="2"/>
      </rPr>
      <t>Angebotsform</t>
    </r>
    <r>
      <rPr>
        <sz val="10"/>
        <color theme="1"/>
        <rFont val="Lucida Sans"/>
        <family val="2"/>
      </rPr>
      <t xml:space="preserve">- Auswahl zwischen Indoor (Jugendzentrum, Jugendtreff, Jugendraum,...), Outdoor flex (mobile Angebote, Streetwork,…), Outdoor fix (Wiener Parkbetreuung; </t>
    </r>
    <r>
      <rPr>
        <sz val="10"/>
        <color indexed="8"/>
        <rFont val="Lucida Sans"/>
        <family val="2"/>
      </rPr>
      <t>sollte die*der Förderwerber*in in einem Bezirk mehrere Parkanlagen betreuen, reicht eine kumulierte Angebotsaufschlüsselung pro Bezirk, es können aber auch alle Parkbetreuungsangebote (je Park) separat angeführt werden</t>
    </r>
    <r>
      <rPr>
        <sz val="10"/>
        <color theme="1"/>
        <rFont val="Lucida Sans"/>
        <family val="2"/>
      </rPr>
      <t xml:space="preserve">), und FPT (Fair Play Team); </t>
    </r>
    <r>
      <rPr>
        <b/>
        <sz val="10"/>
        <color indexed="8"/>
        <rFont val="Lucida Sans"/>
        <family val="2"/>
      </rPr>
      <t>Achtung:</t>
    </r>
    <r>
      <rPr>
        <sz val="10"/>
        <color theme="1"/>
        <rFont val="Lucida Sans"/>
        <family val="2"/>
      </rPr>
      <t xml:space="preserve"> Bei Overhead ist keine Angebotsform auszuwählen.</t>
    </r>
  </si>
  <si>
    <t>Hier sind jene Personen anzuführen, die zum Stichtag AKTIV in der Organisation tätig sind; Dienstfreistellungen (z.B. Karenzierungen) sind hier nicht zu berücksichtigen. Anzahl Mitarbeiter*innen steht in keiner Verbindung zu Personen in Leitungsfunktionen (d.h. dass Personal in Leitungsfunktion auch bei Anzahl der Mitarbeiter*innen anzuführen ist)</t>
  </si>
  <si>
    <r>
      <rPr>
        <b/>
        <sz val="10"/>
        <color indexed="8"/>
        <rFont val="Lucida Sans"/>
        <family val="2"/>
      </rPr>
      <t>65+ (Senior*innen)</t>
    </r>
    <r>
      <rPr>
        <sz val="10"/>
        <color theme="1"/>
        <rFont val="Lucida Sans"/>
        <family val="2"/>
      </rPr>
      <t xml:space="preserve"> - Ist nur bei FAIR PLAY TEAM Förderungen zu befüllen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</si>
</sst>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9" x14ac:knownFonts="1">
    <font>
      <sz val="11"/>
      <color theme="1"/>
      <name val="Calibri"/>
      <family val="2"/>
      <scheme val="minor"/>
    </font>
    <font>
      <sz val="9"/>
      <color indexed="81"/>
      <name val="Segoe UI"/>
      <family val="2"/>
    </font>
    <font>
      <b/>
      <sz val="9"/>
      <color indexed="81"/>
      <name val="Segoe UI"/>
      <family val="2"/>
    </font>
    <font>
      <b/>
      <sz val="11"/>
      <color theme="1"/>
      <name val="Calibri"/>
      <family val="2"/>
      <scheme val="minor"/>
    </font>
    <font>
      <sz val="11"/>
      <color theme="1"/>
      <name val="Arial"/>
      <family val="2"/>
    </font>
    <font>
      <sz val="10.5"/>
      <color theme="1"/>
      <name val="Calibri"/>
      <family val="2"/>
      <scheme val="minor"/>
    </font>
    <font>
      <sz val="10"/>
      <color theme="1"/>
      <name val="Calibri"/>
      <family val="2"/>
      <scheme val="minor"/>
    </font>
    <font>
      <b/>
      <sz val="10"/>
      <color indexed="8"/>
      <name val="Lucida Sans"/>
      <family val="2"/>
    </font>
    <font>
      <b/>
      <i/>
      <sz val="10"/>
      <color indexed="8"/>
      <name val="Lucida Sans"/>
      <family val="2"/>
    </font>
    <font>
      <sz val="10"/>
      <color theme="1"/>
      <name val="Lucida Sans"/>
      <family val="2"/>
    </font>
    <font>
      <b/>
      <sz val="10"/>
      <color theme="1"/>
      <name val="Lucida Sans"/>
      <family val="2"/>
    </font>
    <font>
      <sz val="10"/>
      <color rgb="FFC00000"/>
      <name val="Lucida Sans"/>
      <family val="2"/>
    </font>
    <font>
      <sz val="10"/>
      <name val="Lucida Sans"/>
      <family val="2"/>
    </font>
    <font>
      <sz val="10"/>
      <color theme="0"/>
      <name val="Lucida Sans"/>
      <family val="2"/>
    </font>
    <font>
      <i/>
      <sz val="10"/>
      <color theme="1"/>
      <name val="Lucida Sans"/>
      <family val="2"/>
    </font>
    <font>
      <sz val="10"/>
      <color rgb="FFFF0000"/>
      <name val="Lucida Sans"/>
      <family val="2"/>
    </font>
    <font>
      <i/>
      <sz val="10"/>
      <color indexed="8"/>
      <name val="Lucida Sans"/>
      <family val="2"/>
    </font>
    <font>
      <b/>
      <i/>
      <sz val="10"/>
      <color theme="1"/>
      <name val="Lucida Sans"/>
      <family val="2"/>
    </font>
    <font>
      <sz val="10"/>
      <color indexed="8"/>
      <name val="Lucida Sans"/>
      <family val="2"/>
    </font>
  </fonts>
  <fills count="17">
    <fill>
      <patternFill patternType="none"/>
    </fill>
    <fill>
      <patternFill patternType="gray125"/>
    </fill>
    <fill>
      <patternFill patternType="solid">
        <fgColor rgb="FFFFE285"/>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bgColor indexed="64"/>
      </patternFill>
    </fill>
    <fill>
      <patternFill patternType="solid">
        <fgColor rgb="FFFFD653"/>
        <bgColor rgb="FFFFD653"/>
      </patternFill>
    </fill>
    <fill>
      <patternFill patternType="solid">
        <fgColor theme="0" tint="-0.249977111117893"/>
        <bgColor indexed="64"/>
      </patternFill>
    </fill>
    <fill>
      <patternFill patternType="solid">
        <fgColor theme="9"/>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C000"/>
        <bgColor rgb="FFFFC000"/>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4" fillId="0" borderId="0"/>
  </cellStyleXfs>
  <cellXfs count="257">
    <xf numFmtId="0" fontId="0" fillId="0" borderId="0" xfId="0"/>
    <xf numFmtId="0" fontId="3" fillId="2" borderId="7" xfId="0" applyFont="1" applyFill="1" applyBorder="1" applyAlignment="1">
      <alignment vertical="center" wrapText="1"/>
    </xf>
    <xf numFmtId="0" fontId="3" fillId="2" borderId="6" xfId="0" applyFont="1" applyFill="1" applyBorder="1" applyAlignment="1">
      <alignment vertical="center" wrapText="1"/>
    </xf>
    <xf numFmtId="0" fontId="3" fillId="2" borderId="2" xfId="0" applyFont="1" applyFill="1" applyBorder="1" applyAlignment="1">
      <alignment vertical="center" wrapText="1"/>
    </xf>
    <xf numFmtId="0" fontId="0" fillId="0" borderId="10" xfId="0" applyBorder="1"/>
    <xf numFmtId="0" fontId="0" fillId="0" borderId="15" xfId="0" applyBorder="1"/>
    <xf numFmtId="0" fontId="0" fillId="6" borderId="10" xfId="0" applyFill="1" applyBorder="1"/>
    <xf numFmtId="0" fontId="0" fillId="0" borderId="0" xfId="0" applyAlignment="1">
      <alignment horizontal="right"/>
    </xf>
    <xf numFmtId="4" fontId="0" fillId="0" borderId="10" xfId="0" applyNumberFormat="1" applyBorder="1"/>
    <xf numFmtId="0" fontId="0" fillId="7" borderId="10" xfId="0" applyFill="1" applyBorder="1"/>
    <xf numFmtId="0" fontId="0" fillId="0" borderId="23" xfId="0" applyBorder="1"/>
    <xf numFmtId="0" fontId="0" fillId="0" borderId="9" xfId="0" applyBorder="1"/>
    <xf numFmtId="0" fontId="0" fillId="5" borderId="10" xfId="0" applyFill="1" applyBorder="1" applyAlignment="1">
      <alignment horizontal="center" vertical="center" wrapText="1"/>
    </xf>
    <xf numFmtId="0" fontId="0" fillId="5" borderId="10" xfId="0" applyFill="1" applyBorder="1" applyAlignment="1">
      <alignment horizontal="center" vertical="center"/>
    </xf>
    <xf numFmtId="0" fontId="0" fillId="8" borderId="12" xfId="0" applyFill="1" applyBorder="1"/>
    <xf numFmtId="0" fontId="0" fillId="8" borderId="9" xfId="0" applyFill="1" applyBorder="1"/>
    <xf numFmtId="0" fontId="3" fillId="2" borderId="18" xfId="0" applyFont="1" applyFill="1" applyBorder="1" applyAlignment="1">
      <alignment vertical="center" wrapText="1"/>
    </xf>
    <xf numFmtId="0" fontId="3" fillId="2" borderId="24" xfId="0" applyFont="1" applyFill="1" applyBorder="1" applyAlignment="1">
      <alignment vertical="center" wrapText="1"/>
    </xf>
    <xf numFmtId="0" fontId="3" fillId="2" borderId="25" xfId="0" applyFont="1" applyFill="1" applyBorder="1" applyAlignment="1">
      <alignment vertical="center" wrapText="1"/>
    </xf>
    <xf numFmtId="0" fontId="3" fillId="2" borderId="26" xfId="0" applyFont="1" applyFill="1" applyBorder="1" applyAlignment="1">
      <alignment vertical="center" wrapText="1"/>
    </xf>
    <xf numFmtId="0" fontId="0" fillId="0" borderId="21" xfId="0" applyBorder="1"/>
    <xf numFmtId="0" fontId="0" fillId="0" borderId="20" xfId="0" applyBorder="1"/>
    <xf numFmtId="0" fontId="0" fillId="0" borderId="16" xfId="0" applyBorder="1"/>
    <xf numFmtId="0" fontId="0" fillId="0" borderId="11" xfId="0" applyBorder="1"/>
    <xf numFmtId="0" fontId="0" fillId="0" borderId="27" xfId="0" applyBorder="1"/>
    <xf numFmtId="0" fontId="0" fillId="0" borderId="28" xfId="0" applyBorder="1"/>
    <xf numFmtId="0" fontId="0" fillId="0" borderId="29" xfId="0" applyBorder="1"/>
    <xf numFmtId="0" fontId="5" fillId="0" borderId="0" xfId="0" applyFont="1" applyAlignment="1">
      <alignment horizontal="left"/>
    </xf>
    <xf numFmtId="0" fontId="0" fillId="0" borderId="9" xfId="0" applyBorder="1" applyAlignment="1">
      <alignment horizontal="center"/>
    </xf>
    <xf numFmtId="0" fontId="0" fillId="0" borderId="10" xfId="0" applyBorder="1" applyAlignment="1">
      <alignment horizontal="center" vertical="center"/>
    </xf>
    <xf numFmtId="0" fontId="0" fillId="0" borderId="23" xfId="0" applyBorder="1" applyAlignment="1">
      <alignment horizontal="center"/>
    </xf>
    <xf numFmtId="0" fontId="0" fillId="8" borderId="13" xfId="0" applyFill="1" applyBorder="1"/>
    <xf numFmtId="0" fontId="9" fillId="0" borderId="20" xfId="0" applyFont="1" applyBorder="1" applyAlignment="1" applyProtection="1">
      <alignment horizontal="center" vertical="center"/>
      <protection locked="0"/>
    </xf>
    <xf numFmtId="0" fontId="9" fillId="0" borderId="0" xfId="0" applyFont="1"/>
    <xf numFmtId="0" fontId="9" fillId="0" borderId="0" xfId="0" applyFont="1" applyAlignment="1">
      <alignment horizontal="center"/>
    </xf>
    <xf numFmtId="0" fontId="10" fillId="3" borderId="1" xfId="0" applyFont="1" applyFill="1" applyBorder="1"/>
    <xf numFmtId="0" fontId="9" fillId="0" borderId="0" xfId="0" applyFont="1" applyAlignment="1">
      <alignment wrapText="1"/>
    </xf>
    <xf numFmtId="0" fontId="9" fillId="3" borderId="5" xfId="0" applyFont="1" applyFill="1" applyBorder="1" applyAlignment="1">
      <alignment vertical="center"/>
    </xf>
    <xf numFmtId="0" fontId="10" fillId="2" borderId="4" xfId="0" applyFont="1" applyFill="1" applyBorder="1" applyAlignment="1">
      <alignment vertical="center" wrapText="1"/>
    </xf>
    <xf numFmtId="0" fontId="10" fillId="2" borderId="1" xfId="0" applyFont="1" applyFill="1" applyBorder="1" applyAlignment="1">
      <alignment vertical="center" wrapText="1"/>
    </xf>
    <xf numFmtId="0" fontId="10" fillId="2" borderId="2" xfId="0" applyFont="1" applyFill="1" applyBorder="1" applyAlignment="1">
      <alignment vertical="center" wrapText="1"/>
    </xf>
    <xf numFmtId="0" fontId="10" fillId="2" borderId="6" xfId="0" applyFont="1" applyFill="1" applyBorder="1" applyAlignment="1">
      <alignment vertical="center" wrapText="1"/>
    </xf>
    <xf numFmtId="0" fontId="10" fillId="2" borderId="7" xfId="0" applyFont="1" applyFill="1" applyBorder="1" applyAlignment="1">
      <alignment vertical="center" wrapText="1"/>
    </xf>
    <xf numFmtId="0" fontId="10" fillId="2" borderId="18" xfId="0" applyFont="1" applyFill="1" applyBorder="1" applyAlignment="1">
      <alignment vertical="center" wrapText="1"/>
    </xf>
    <xf numFmtId="0" fontId="10" fillId="2" borderId="24" xfId="0" applyFont="1" applyFill="1" applyBorder="1" applyAlignment="1">
      <alignment vertical="center" wrapText="1"/>
    </xf>
    <xf numFmtId="0" fontId="10" fillId="2" borderId="25" xfId="0" applyFont="1" applyFill="1" applyBorder="1" applyAlignment="1">
      <alignment vertical="center" wrapText="1"/>
    </xf>
    <xf numFmtId="0" fontId="10" fillId="2" borderId="26" xfId="0" applyFont="1" applyFill="1" applyBorder="1" applyAlignment="1">
      <alignment vertical="center" wrapText="1"/>
    </xf>
    <xf numFmtId="0" fontId="10" fillId="2" borderId="32" xfId="0" applyFont="1" applyFill="1" applyBorder="1" applyAlignment="1">
      <alignment vertical="center" wrapText="1"/>
    </xf>
    <xf numFmtId="0" fontId="9" fillId="0" borderId="13" xfId="0" applyFont="1" applyBorder="1" applyAlignment="1" applyProtection="1">
      <alignment wrapText="1"/>
      <protection locked="0"/>
    </xf>
    <xf numFmtId="0" fontId="9" fillId="0" borderId="19" xfId="0" applyFont="1" applyBorder="1" applyAlignment="1" applyProtection="1">
      <alignment wrapText="1"/>
      <protection locked="0"/>
    </xf>
    <xf numFmtId="4" fontId="9" fillId="0" borderId="10" xfId="0" applyNumberFormat="1" applyFont="1" applyBorder="1" applyProtection="1">
      <protection locked="0"/>
    </xf>
    <xf numFmtId="4" fontId="9" fillId="0" borderId="11" xfId="0" applyNumberFormat="1" applyFont="1" applyBorder="1" applyProtection="1">
      <protection locked="0"/>
    </xf>
    <xf numFmtId="4" fontId="9" fillId="0" borderId="15" xfId="0" applyNumberFormat="1" applyFont="1" applyBorder="1" applyAlignment="1" applyProtection="1">
      <alignment vertical="center" wrapText="1"/>
      <protection locked="0"/>
    </xf>
    <xf numFmtId="4" fontId="9" fillId="0" borderId="13" xfId="0" applyNumberFormat="1" applyFont="1" applyBorder="1" applyAlignment="1" applyProtection="1">
      <alignment vertical="center" wrapText="1"/>
      <protection locked="0"/>
    </xf>
    <xf numFmtId="0" fontId="9" fillId="0" borderId="20" xfId="0" applyFont="1" applyBorder="1" applyProtection="1">
      <protection locked="0"/>
    </xf>
    <xf numFmtId="0" fontId="9" fillId="0" borderId="15" xfId="0" applyFont="1" applyBorder="1" applyProtection="1">
      <protection locked="0"/>
    </xf>
    <xf numFmtId="0" fontId="9" fillId="4" borderId="13" xfId="0" applyFont="1" applyFill="1" applyBorder="1"/>
    <xf numFmtId="0" fontId="9" fillId="4" borderId="16" xfId="0" applyFont="1" applyFill="1" applyBorder="1"/>
    <xf numFmtId="0" fontId="9" fillId="4" borderId="20" xfId="0" applyFont="1" applyFill="1" applyBorder="1"/>
    <xf numFmtId="0" fontId="9" fillId="4" borderId="15" xfId="0" applyFont="1" applyFill="1" applyBorder="1"/>
    <xf numFmtId="0" fontId="9" fillId="0" borderId="14" xfId="0" applyFont="1" applyBorder="1" applyProtection="1">
      <protection locked="0"/>
    </xf>
    <xf numFmtId="0" fontId="9" fillId="0" borderId="15" xfId="0" applyFont="1" applyBorder="1" applyAlignment="1" applyProtection="1">
      <alignment wrapText="1"/>
      <protection locked="0"/>
    </xf>
    <xf numFmtId="0" fontId="11" fillId="0" borderId="0" xfId="0" applyFont="1"/>
    <xf numFmtId="4" fontId="9" fillId="0" borderId="8" xfId="0" applyNumberFormat="1" applyFont="1" applyBorder="1" applyProtection="1">
      <protection locked="0"/>
    </xf>
    <xf numFmtId="0" fontId="9" fillId="0" borderId="21" xfId="0" applyFont="1" applyBorder="1" applyProtection="1">
      <protection locked="0"/>
    </xf>
    <xf numFmtId="0" fontId="9" fillId="0" borderId="10" xfId="0" applyFont="1" applyBorder="1" applyProtection="1">
      <protection locked="0"/>
    </xf>
    <xf numFmtId="0" fontId="9" fillId="4" borderId="11" xfId="0" applyFont="1" applyFill="1" applyBorder="1"/>
    <xf numFmtId="0" fontId="9" fillId="0" borderId="9" xfId="0" applyFont="1" applyBorder="1" applyProtection="1">
      <protection locked="0"/>
    </xf>
    <xf numFmtId="0" fontId="9" fillId="4" borderId="10" xfId="0" applyFont="1" applyFill="1" applyBorder="1"/>
    <xf numFmtId="0" fontId="9" fillId="5" borderId="10" xfId="0" applyFont="1" applyFill="1" applyBorder="1" applyAlignment="1">
      <alignment wrapText="1"/>
    </xf>
    <xf numFmtId="0" fontId="9" fillId="10" borderId="0" xfId="0" applyFont="1" applyFill="1" applyAlignment="1">
      <alignment wrapText="1"/>
    </xf>
    <xf numFmtId="4" fontId="9" fillId="10" borderId="0" xfId="0" applyNumberFormat="1" applyFont="1" applyFill="1"/>
    <xf numFmtId="0" fontId="9" fillId="10" borderId="0" xfId="0" applyFont="1" applyFill="1"/>
    <xf numFmtId="0" fontId="12" fillId="12" borderId="10" xfId="0" applyFont="1" applyFill="1" applyBorder="1" applyAlignment="1">
      <alignment horizontal="right"/>
    </xf>
    <xf numFmtId="0" fontId="12" fillId="12" borderId="10" xfId="0" applyFont="1" applyFill="1" applyBorder="1" applyProtection="1">
      <protection locked="0"/>
    </xf>
    <xf numFmtId="0" fontId="9" fillId="12" borderId="10" xfId="0" applyFont="1" applyFill="1" applyBorder="1" applyProtection="1">
      <protection locked="0"/>
    </xf>
    <xf numFmtId="0" fontId="10" fillId="2" borderId="10" xfId="0" applyFont="1" applyFill="1" applyBorder="1" applyAlignment="1">
      <alignment vertical="center" wrapText="1"/>
    </xf>
    <xf numFmtId="4" fontId="10" fillId="2" borderId="10" xfId="0" applyNumberFormat="1" applyFont="1" applyFill="1" applyBorder="1" applyAlignment="1">
      <alignment vertical="center" wrapText="1"/>
    </xf>
    <xf numFmtId="0" fontId="9" fillId="3" borderId="22" xfId="0" applyFont="1" applyFill="1" applyBorder="1" applyAlignment="1">
      <alignment vertical="center"/>
    </xf>
    <xf numFmtId="0" fontId="10" fillId="10" borderId="0" xfId="0" applyFont="1" applyFill="1"/>
    <xf numFmtId="0" fontId="13" fillId="0" borderId="0" xfId="0" applyFont="1"/>
    <xf numFmtId="0" fontId="14" fillId="0" borderId="0" xfId="0" applyFont="1"/>
    <xf numFmtId="0" fontId="10" fillId="10" borderId="23" xfId="0" applyFont="1" applyFill="1" applyBorder="1"/>
    <xf numFmtId="0" fontId="10" fillId="10" borderId="33" xfId="0" applyFont="1" applyFill="1" applyBorder="1"/>
    <xf numFmtId="0" fontId="9" fillId="11" borderId="10" xfId="0" applyFont="1" applyFill="1" applyBorder="1"/>
    <xf numFmtId="0" fontId="10" fillId="11" borderId="10" xfId="0" applyFont="1" applyFill="1" applyBorder="1"/>
    <xf numFmtId="0" fontId="9" fillId="0" borderId="10" xfId="0" applyFont="1" applyBorder="1"/>
    <xf numFmtId="0" fontId="10" fillId="4" borderId="10" xfId="0" applyFont="1" applyFill="1" applyBorder="1"/>
    <xf numFmtId="0" fontId="10" fillId="0" borderId="13" xfId="0" applyFont="1" applyBorder="1" applyAlignment="1">
      <alignment horizontal="center" vertical="center"/>
    </xf>
    <xf numFmtId="0" fontId="10" fillId="0" borderId="0" xfId="0" applyFont="1"/>
    <xf numFmtId="0" fontId="9" fillId="2" borderId="4" xfId="0" applyFont="1" applyFill="1" applyBorder="1" applyAlignment="1">
      <alignment vertical="center" wrapText="1"/>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9" fillId="2" borderId="6" xfId="0" applyFont="1" applyFill="1" applyBorder="1" applyAlignment="1">
      <alignment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0" borderId="20" xfId="0" applyFont="1" applyBorder="1" applyAlignment="1" applyProtection="1">
      <alignment horizontal="center" vertical="center" wrapText="1"/>
      <protection locked="0"/>
    </xf>
    <xf numFmtId="4" fontId="9" fillId="0" borderId="17" xfId="0" applyNumberFormat="1" applyFont="1" applyBorder="1" applyProtection="1">
      <protection locked="0"/>
    </xf>
    <xf numFmtId="4" fontId="9" fillId="0" borderId="15" xfId="0" applyNumberFormat="1" applyFont="1" applyBorder="1" applyProtection="1">
      <protection locked="0"/>
    </xf>
    <xf numFmtId="4" fontId="9" fillId="0" borderId="14" xfId="0" applyNumberFormat="1" applyFont="1" applyBorder="1" applyProtection="1">
      <protection locked="0"/>
    </xf>
    <xf numFmtId="44" fontId="9" fillId="0" borderId="15" xfId="0" applyNumberFormat="1" applyFont="1" applyBorder="1" applyProtection="1">
      <protection locked="0"/>
    </xf>
    <xf numFmtId="44" fontId="9" fillId="4" borderId="13" xfId="0" applyNumberFormat="1" applyFont="1" applyFill="1" applyBorder="1"/>
    <xf numFmtId="44" fontId="9" fillId="4" borderId="31" xfId="0" applyNumberFormat="1" applyFont="1" applyFill="1" applyBorder="1"/>
    <xf numFmtId="44" fontId="9" fillId="4" borderId="30" xfId="0" applyNumberFormat="1" applyFont="1" applyFill="1" applyBorder="1"/>
    <xf numFmtId="4" fontId="9" fillId="0" borderId="12" xfId="0" applyNumberFormat="1" applyFont="1" applyBorder="1" applyProtection="1">
      <protection locked="0"/>
    </xf>
    <xf numFmtId="4" fontId="9" fillId="0" borderId="9" xfId="0" applyNumberFormat="1" applyFont="1" applyBorder="1" applyProtection="1">
      <protection locked="0"/>
    </xf>
    <xf numFmtId="44" fontId="9" fillId="0" borderId="10" xfId="0" applyNumberFormat="1" applyFont="1" applyBorder="1" applyProtection="1">
      <protection locked="0"/>
    </xf>
    <xf numFmtId="44" fontId="9" fillId="4" borderId="19" xfId="0" applyNumberFormat="1" applyFont="1" applyFill="1" applyBorder="1"/>
    <xf numFmtId="4" fontId="10" fillId="2" borderId="6" xfId="0" applyNumberFormat="1" applyFont="1" applyFill="1" applyBorder="1" applyAlignment="1">
      <alignment vertical="center" wrapText="1"/>
    </xf>
    <xf numFmtId="4" fontId="10" fillId="2" borderId="7" xfId="0" applyNumberFormat="1" applyFont="1" applyFill="1" applyBorder="1" applyAlignment="1">
      <alignment vertical="center" wrapText="1"/>
    </xf>
    <xf numFmtId="4" fontId="10" fillId="2" borderId="4" xfId="0" applyNumberFormat="1" applyFont="1" applyFill="1" applyBorder="1" applyAlignment="1">
      <alignment vertical="center" wrapText="1"/>
    </xf>
    <xf numFmtId="4" fontId="10" fillId="2" borderId="5" xfId="0" applyNumberFormat="1" applyFont="1" applyFill="1" applyBorder="1" applyAlignment="1">
      <alignment vertical="center" wrapText="1"/>
    </xf>
    <xf numFmtId="44" fontId="10" fillId="2" borderId="2" xfId="0" applyNumberFormat="1" applyFont="1" applyFill="1" applyBorder="1" applyAlignment="1">
      <alignment vertical="center" wrapText="1"/>
    </xf>
    <xf numFmtId="44" fontId="10" fillId="2" borderId="3" xfId="0" applyNumberFormat="1" applyFont="1" applyFill="1" applyBorder="1" applyAlignment="1">
      <alignment vertical="center" wrapText="1"/>
    </xf>
    <xf numFmtId="44" fontId="10" fillId="2" borderId="4" xfId="0" applyNumberFormat="1" applyFont="1" applyFill="1" applyBorder="1" applyAlignment="1">
      <alignment vertical="center" wrapText="1"/>
    </xf>
    <xf numFmtId="44" fontId="10" fillId="2" borderId="1" xfId="0" applyNumberFormat="1" applyFont="1" applyFill="1" applyBorder="1" applyAlignment="1">
      <alignment vertical="center" wrapText="1"/>
    </xf>
    <xf numFmtId="4" fontId="9" fillId="0" borderId="0" xfId="0" applyNumberFormat="1" applyFont="1" applyAlignment="1">
      <alignment vertical="center" wrapText="1"/>
    </xf>
    <xf numFmtId="0" fontId="9" fillId="0" borderId="0" xfId="0" applyFont="1" applyAlignment="1">
      <alignment horizontal="left"/>
    </xf>
    <xf numFmtId="0" fontId="10" fillId="0" borderId="0" xfId="0" quotePrefix="1" applyFont="1"/>
    <xf numFmtId="0" fontId="9" fillId="0" borderId="34"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pplyProtection="1">
      <alignment horizontal="left" vertical="top" wrapText="1"/>
      <protection locked="0"/>
    </xf>
    <xf numFmtId="44" fontId="9" fillId="4" borderId="68" xfId="0" applyNumberFormat="1" applyFont="1" applyFill="1" applyBorder="1"/>
    <xf numFmtId="10" fontId="10" fillId="4" borderId="61" xfId="0" applyNumberFormat="1" applyFont="1" applyFill="1" applyBorder="1"/>
    <xf numFmtId="10" fontId="10" fillId="4" borderId="62" xfId="0" applyNumberFormat="1" applyFont="1" applyFill="1" applyBorder="1"/>
    <xf numFmtId="10" fontId="10" fillId="4" borderId="63" xfId="0" applyNumberFormat="1" applyFont="1" applyFill="1" applyBorder="1"/>
    <xf numFmtId="10" fontId="10" fillId="4" borderId="21" xfId="0" applyNumberFormat="1" applyFont="1" applyFill="1" applyBorder="1"/>
    <xf numFmtId="10" fontId="10" fillId="4" borderId="10" xfId="0" applyNumberFormat="1" applyFont="1" applyFill="1" applyBorder="1"/>
    <xf numFmtId="10" fontId="10" fillId="4" borderId="64" xfId="0" applyNumberFormat="1" applyFont="1" applyFill="1" applyBorder="1"/>
    <xf numFmtId="10" fontId="10" fillId="4" borderId="65" xfId="0" applyNumberFormat="1" applyFont="1" applyFill="1" applyBorder="1"/>
    <xf numFmtId="10" fontId="10" fillId="4" borderId="66" xfId="0" applyNumberFormat="1" applyFont="1" applyFill="1" applyBorder="1"/>
    <xf numFmtId="10" fontId="10" fillId="4" borderId="67" xfId="0" applyNumberFormat="1" applyFont="1" applyFill="1" applyBorder="1"/>
    <xf numFmtId="0" fontId="10" fillId="9" borderId="57" xfId="0" applyFont="1" applyFill="1" applyBorder="1"/>
    <xf numFmtId="0" fontId="10" fillId="9" borderId="58" xfId="0" applyFont="1" applyFill="1" applyBorder="1"/>
    <xf numFmtId="0" fontId="9" fillId="2" borderId="43" xfId="0" applyFont="1" applyFill="1" applyBorder="1" applyAlignment="1">
      <alignment horizontal="center" vertical="center" wrapText="1"/>
    </xf>
    <xf numFmtId="0" fontId="9" fillId="2" borderId="28" xfId="0" applyFont="1" applyFill="1" applyBorder="1" applyAlignment="1">
      <alignment horizontal="center" vertical="center" wrapText="1"/>
    </xf>
    <xf numFmtId="44" fontId="9" fillId="0" borderId="69" xfId="0" applyNumberFormat="1" applyFont="1" applyBorder="1" applyProtection="1">
      <protection locked="0"/>
    </xf>
    <xf numFmtId="44" fontId="9" fillId="0" borderId="70" xfId="0" applyNumberFormat="1" applyFont="1" applyBorder="1" applyProtection="1">
      <protection locked="0"/>
    </xf>
    <xf numFmtId="44" fontId="9" fillId="0" borderId="20" xfId="0" applyNumberFormat="1" applyFont="1" applyBorder="1" applyProtection="1">
      <protection locked="0"/>
    </xf>
    <xf numFmtId="44" fontId="9" fillId="0" borderId="24" xfId="0" applyNumberFormat="1" applyFont="1" applyBorder="1" applyProtection="1">
      <protection locked="0"/>
    </xf>
    <xf numFmtId="0" fontId="9" fillId="2" borderId="29" xfId="0" applyFont="1" applyFill="1" applyBorder="1" applyAlignment="1">
      <alignment horizontal="center" vertical="center" wrapText="1"/>
    </xf>
    <xf numFmtId="44" fontId="9" fillId="8" borderId="71" xfId="0" applyNumberFormat="1" applyFont="1" applyFill="1" applyBorder="1" applyProtection="1">
      <protection locked="0"/>
    </xf>
    <xf numFmtId="44" fontId="9" fillId="8" borderId="16" xfId="0" applyNumberFormat="1" applyFont="1" applyFill="1" applyBorder="1" applyProtection="1">
      <protection locked="0"/>
    </xf>
    <xf numFmtId="44" fontId="9" fillId="8" borderId="26" xfId="0" applyNumberFormat="1" applyFont="1" applyFill="1" applyBorder="1" applyProtection="1">
      <protection locked="0"/>
    </xf>
    <xf numFmtId="44" fontId="9" fillId="0" borderId="14" xfId="0" applyNumberFormat="1" applyFont="1" applyBorder="1" applyProtection="1">
      <protection locked="0"/>
    </xf>
    <xf numFmtId="44" fontId="9" fillId="0" borderId="9" xfId="0" applyNumberFormat="1" applyFont="1" applyBorder="1" applyProtection="1">
      <protection locked="0"/>
    </xf>
    <xf numFmtId="0" fontId="9" fillId="5" borderId="10" xfId="0" applyFont="1" applyFill="1" applyBorder="1" applyAlignment="1">
      <alignment vertical="center"/>
    </xf>
    <xf numFmtId="0" fontId="9" fillId="5" borderId="10" xfId="0" applyFont="1" applyFill="1" applyBorder="1" applyAlignment="1">
      <alignment horizontal="left" vertical="center"/>
    </xf>
    <xf numFmtId="0" fontId="10" fillId="13" borderId="4" xfId="0" applyFont="1" applyFill="1" applyBorder="1" applyAlignment="1">
      <alignment horizontal="center" vertical="center" wrapText="1"/>
    </xf>
    <xf numFmtId="0" fontId="10" fillId="13" borderId="45" xfId="0" applyFont="1" applyFill="1" applyBorder="1" applyAlignment="1">
      <alignment horizontal="center" vertical="center" wrapText="1"/>
    </xf>
    <xf numFmtId="0" fontId="10" fillId="13" borderId="5" xfId="0" applyFont="1" applyFill="1" applyBorder="1" applyAlignment="1">
      <alignment horizontal="center" vertical="center" wrapText="1"/>
    </xf>
    <xf numFmtId="0" fontId="10" fillId="13" borderId="44" xfId="0" applyFont="1" applyFill="1" applyBorder="1" applyAlignment="1">
      <alignment horizontal="center" vertical="center" wrapText="1"/>
    </xf>
    <xf numFmtId="0" fontId="10" fillId="13" borderId="22" xfId="0" applyFont="1" applyFill="1" applyBorder="1" applyAlignment="1">
      <alignment horizontal="center" vertical="center" wrapText="1"/>
    </xf>
    <xf numFmtId="0" fontId="10" fillId="13" borderId="54" xfId="0" applyFont="1" applyFill="1" applyBorder="1" applyAlignment="1">
      <alignment horizontal="center" vertical="center" wrapText="1"/>
    </xf>
    <xf numFmtId="0" fontId="10" fillId="13" borderId="55" xfId="0" applyFont="1" applyFill="1" applyBorder="1" applyAlignment="1">
      <alignment horizontal="center" vertical="center" wrapText="1"/>
    </xf>
    <xf numFmtId="0" fontId="10" fillId="13" borderId="56" xfId="0" applyFont="1" applyFill="1" applyBorder="1" applyAlignment="1">
      <alignment horizontal="center" vertical="center" wrapText="1"/>
    </xf>
    <xf numFmtId="0" fontId="10" fillId="13" borderId="35" xfId="0" applyFont="1" applyFill="1" applyBorder="1" applyAlignment="1">
      <alignment horizontal="center" vertical="center" wrapText="1"/>
    </xf>
    <xf numFmtId="0" fontId="10" fillId="13" borderId="36" xfId="0" applyFont="1" applyFill="1" applyBorder="1" applyAlignment="1">
      <alignment horizontal="center" vertical="center" wrapText="1"/>
    </xf>
    <xf numFmtId="0" fontId="10" fillId="13" borderId="37" xfId="0" applyFont="1" applyFill="1" applyBorder="1" applyAlignment="1">
      <alignment horizontal="center" vertical="center" wrapText="1"/>
    </xf>
    <xf numFmtId="0" fontId="10" fillId="13" borderId="39" xfId="0" applyFont="1" applyFill="1" applyBorder="1" applyAlignment="1">
      <alignment horizontal="center" vertical="center" wrapText="1"/>
    </xf>
    <xf numFmtId="0" fontId="9" fillId="0" borderId="0" xfId="0" applyFont="1" applyAlignment="1">
      <alignment vertical="center" wrapText="1"/>
    </xf>
    <xf numFmtId="0" fontId="9" fillId="0" borderId="0" xfId="0" applyFont="1"/>
    <xf numFmtId="0" fontId="9" fillId="0" borderId="0" xfId="0" applyFont="1" applyAlignment="1">
      <alignment wrapText="1"/>
    </xf>
    <xf numFmtId="0" fontId="9" fillId="0" borderId="35" xfId="0" applyFont="1" applyBorder="1" applyAlignment="1" applyProtection="1">
      <alignment horizontal="left" vertical="top" wrapText="1"/>
      <protection locked="0"/>
    </xf>
    <xf numFmtId="0" fontId="9" fillId="0" borderId="36" xfId="0" applyFont="1" applyBorder="1" applyAlignment="1" applyProtection="1">
      <alignment horizontal="left" vertical="top" wrapText="1"/>
      <protection locked="0"/>
    </xf>
    <xf numFmtId="0" fontId="9" fillId="0" borderId="37" xfId="0" applyFont="1" applyBorder="1" applyAlignment="1" applyProtection="1">
      <alignment horizontal="left" vertical="top" wrapText="1"/>
      <protection locked="0"/>
    </xf>
    <xf numFmtId="0" fontId="9" fillId="0" borderId="38"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39" xfId="0" applyFont="1" applyBorder="1" applyAlignment="1" applyProtection="1">
      <alignment horizontal="left" vertical="top" wrapText="1"/>
      <protection locked="0"/>
    </xf>
    <xf numFmtId="0" fontId="9" fillId="0" borderId="40" xfId="0" applyFont="1" applyBorder="1" applyAlignment="1" applyProtection="1">
      <alignment horizontal="left" vertical="top" wrapText="1"/>
      <protection locked="0"/>
    </xf>
    <xf numFmtId="0" fontId="9" fillId="0" borderId="34" xfId="0" applyFont="1" applyBorder="1" applyAlignment="1" applyProtection="1">
      <alignment horizontal="left" vertical="top" wrapText="1"/>
      <protection locked="0"/>
    </xf>
    <xf numFmtId="0" fontId="9" fillId="0" borderId="41" xfId="0" applyFont="1" applyBorder="1" applyAlignment="1" applyProtection="1">
      <alignment horizontal="left" vertical="top" wrapText="1"/>
      <protection locked="0"/>
    </xf>
    <xf numFmtId="0" fontId="10" fillId="10" borderId="42" xfId="0" applyFont="1" applyFill="1" applyBorder="1" applyAlignment="1">
      <alignment horizontal="center" vertical="center"/>
    </xf>
    <xf numFmtId="0" fontId="10" fillId="10" borderId="43" xfId="0" applyFont="1" applyFill="1" applyBorder="1" applyAlignment="1">
      <alignment horizontal="center" vertical="center"/>
    </xf>
    <xf numFmtId="0" fontId="15" fillId="0" borderId="32" xfId="0" applyFont="1" applyBorder="1" applyAlignment="1">
      <alignment horizontal="center" vertical="center"/>
    </xf>
    <xf numFmtId="0" fontId="15" fillId="0" borderId="34" xfId="0" applyFont="1" applyBorder="1" applyAlignment="1">
      <alignment horizontal="center" vertical="center"/>
    </xf>
    <xf numFmtId="0" fontId="9" fillId="0" borderId="34" xfId="0" applyFont="1" applyBorder="1" applyAlignment="1">
      <alignment horizontal="center" vertical="center"/>
    </xf>
    <xf numFmtId="0" fontId="9" fillId="0" borderId="8" xfId="0" applyFont="1" applyBorder="1" applyAlignment="1" applyProtection="1">
      <alignment horizontal="left" wrapText="1"/>
      <protection locked="0"/>
    </xf>
    <xf numFmtId="0" fontId="9" fillId="0" borderId="12" xfId="0" applyFont="1" applyBorder="1" applyAlignment="1" applyProtection="1">
      <alignment horizontal="left" wrapText="1"/>
      <protection locked="0"/>
    </xf>
    <xf numFmtId="0" fontId="9" fillId="0" borderId="9" xfId="0" applyFont="1" applyBorder="1" applyAlignment="1" applyProtection="1">
      <alignment horizontal="left" wrapText="1"/>
      <protection locked="0"/>
    </xf>
    <xf numFmtId="0" fontId="9" fillId="0" borderId="8" xfId="0" applyFont="1" applyBorder="1" applyAlignment="1" applyProtection="1">
      <alignment horizontal="center"/>
      <protection locked="0"/>
    </xf>
    <xf numFmtId="0" fontId="9" fillId="0" borderId="12"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10" fillId="10" borderId="0" xfId="0" applyFont="1" applyFill="1" applyAlignment="1">
      <alignment horizontal="center"/>
    </xf>
    <xf numFmtId="0" fontId="14" fillId="0" borderId="0" xfId="0" applyFont="1" applyAlignment="1">
      <alignment horizontal="left" vertical="center" wrapText="1"/>
    </xf>
    <xf numFmtId="0" fontId="10" fillId="14" borderId="59" xfId="1" applyFont="1" applyFill="1" applyBorder="1" applyAlignment="1">
      <alignment horizontal="center" vertical="center" wrapText="1"/>
    </xf>
    <xf numFmtId="0" fontId="12" fillId="0" borderId="60" xfId="1" applyFont="1" applyBorder="1"/>
    <xf numFmtId="0" fontId="9" fillId="0" borderId="12" xfId="0" applyFont="1" applyBorder="1" applyAlignment="1">
      <alignment horizontal="left" vertical="center" wrapText="1"/>
    </xf>
    <xf numFmtId="0" fontId="9" fillId="0" borderId="9" xfId="0" applyFont="1" applyBorder="1" applyAlignment="1">
      <alignment horizontal="left" vertical="center" wrapText="1"/>
    </xf>
    <xf numFmtId="0" fontId="9" fillId="12" borderId="0" xfId="0" applyFont="1" applyFill="1" applyAlignment="1">
      <alignment horizontal="left"/>
    </xf>
    <xf numFmtId="0" fontId="17" fillId="0" borderId="0" xfId="0" applyFont="1" applyAlignment="1">
      <alignment horizontal="left" vertical="center" wrapText="1"/>
    </xf>
    <xf numFmtId="0" fontId="14" fillId="0" borderId="0" xfId="0" applyFont="1" applyAlignment="1">
      <alignment horizontal="left" vertical="top" wrapText="1"/>
    </xf>
    <xf numFmtId="0" fontId="9" fillId="0" borderId="34" xfId="0" applyFont="1" applyBorder="1" applyAlignment="1">
      <alignment horizontal="center"/>
    </xf>
    <xf numFmtId="0" fontId="14" fillId="0" borderId="0" xfId="0" applyFont="1" applyAlignment="1">
      <alignment horizontal="left" wrapText="1"/>
    </xf>
    <xf numFmtId="0" fontId="10" fillId="15" borderId="4" xfId="0" applyFont="1" applyFill="1" applyBorder="1" applyAlignment="1">
      <alignment horizontal="center"/>
    </xf>
    <xf numFmtId="0" fontId="10" fillId="15" borderId="45" xfId="0" applyFont="1" applyFill="1" applyBorder="1" applyAlignment="1">
      <alignment horizontal="center"/>
    </xf>
    <xf numFmtId="0" fontId="10" fillId="15" borderId="5" xfId="0" applyFont="1" applyFill="1" applyBorder="1" applyAlignment="1">
      <alignment horizontal="center"/>
    </xf>
    <xf numFmtId="0" fontId="9" fillId="5" borderId="8" xfId="0" applyFont="1" applyFill="1" applyBorder="1" applyAlignment="1">
      <alignment horizontal="center"/>
    </xf>
    <xf numFmtId="0" fontId="9" fillId="5" borderId="12" xfId="0" applyFont="1" applyFill="1" applyBorder="1" applyAlignment="1">
      <alignment horizontal="center"/>
    </xf>
    <xf numFmtId="0" fontId="9" fillId="5" borderId="9" xfId="0" applyFont="1" applyFill="1" applyBorder="1" applyAlignment="1">
      <alignment horizontal="center"/>
    </xf>
    <xf numFmtId="0" fontId="9" fillId="5" borderId="8" xfId="0" applyFont="1" applyFill="1" applyBorder="1" applyAlignment="1">
      <alignment horizontal="center" wrapText="1"/>
    </xf>
    <xf numFmtId="0" fontId="9" fillId="5" borderId="12" xfId="0" applyFont="1" applyFill="1" applyBorder="1" applyAlignment="1">
      <alignment horizontal="center" wrapText="1"/>
    </xf>
    <xf numFmtId="0" fontId="9" fillId="5" borderId="9" xfId="0" applyFont="1" applyFill="1" applyBorder="1" applyAlignment="1">
      <alignment horizontal="center" wrapText="1"/>
    </xf>
    <xf numFmtId="0" fontId="10" fillId="7" borderId="4" xfId="0" applyFont="1" applyFill="1" applyBorder="1" applyAlignment="1">
      <alignment horizontal="center"/>
    </xf>
    <xf numFmtId="0" fontId="10" fillId="7" borderId="5" xfId="0" applyFont="1" applyFill="1" applyBorder="1" applyAlignment="1">
      <alignment horizontal="center"/>
    </xf>
    <xf numFmtId="0" fontId="9" fillId="7" borderId="46" xfId="0" applyFont="1" applyFill="1" applyBorder="1" applyAlignment="1">
      <alignment horizontal="center" vertical="center" wrapText="1"/>
    </xf>
    <xf numFmtId="0" fontId="9" fillId="7" borderId="24"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7" borderId="26" xfId="0" applyFont="1" applyFill="1" applyBorder="1" applyAlignment="1">
      <alignment horizontal="center" vertical="center" wrapText="1"/>
    </xf>
    <xf numFmtId="0" fontId="0" fillId="0" borderId="54" xfId="0" applyBorder="1" applyAlignment="1">
      <alignment horizontal="center"/>
    </xf>
    <xf numFmtId="0" fontId="0" fillId="0" borderId="55" xfId="0" applyBorder="1" applyAlignment="1">
      <alignment horizontal="center"/>
    </xf>
    <xf numFmtId="0" fontId="0" fillId="0" borderId="56" xfId="0" applyBorder="1" applyAlignment="1">
      <alignment horizontal="center"/>
    </xf>
    <xf numFmtId="0" fontId="0" fillId="0" borderId="49" xfId="0" applyBorder="1" applyAlignment="1">
      <alignment horizontal="center"/>
    </xf>
    <xf numFmtId="0" fontId="0" fillId="0" borderId="12" xfId="0" applyBorder="1" applyAlignment="1">
      <alignment horizontal="center"/>
    </xf>
    <xf numFmtId="0" fontId="0" fillId="0" borderId="50" xfId="0" applyBorder="1" applyAlignment="1">
      <alignment horizontal="center"/>
    </xf>
    <xf numFmtId="0" fontId="0" fillId="0" borderId="51" xfId="0"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3" fillId="13" borderId="35" xfId="0" applyFont="1" applyFill="1" applyBorder="1" applyAlignment="1">
      <alignment horizontal="center" vertical="center" wrapText="1"/>
    </xf>
    <xf numFmtId="0" fontId="3" fillId="13" borderId="36" xfId="0" applyFont="1" applyFill="1" applyBorder="1" applyAlignment="1">
      <alignment horizontal="center" vertical="center" wrapText="1"/>
    </xf>
    <xf numFmtId="0" fontId="3" fillId="13" borderId="37" xfId="0" applyFont="1" applyFill="1" applyBorder="1" applyAlignment="1">
      <alignment horizontal="center" vertical="center" wrapText="1"/>
    </xf>
    <xf numFmtId="0" fontId="3" fillId="13" borderId="40" xfId="0" applyFont="1" applyFill="1" applyBorder="1" applyAlignment="1">
      <alignment horizontal="center" vertical="center" wrapText="1"/>
    </xf>
    <xf numFmtId="0" fontId="3" fillId="13" borderId="34" xfId="0" applyFont="1" applyFill="1" applyBorder="1" applyAlignment="1">
      <alignment horizontal="center" vertical="center" wrapText="1"/>
    </xf>
    <xf numFmtId="0" fontId="3" fillId="13" borderId="41" xfId="0" applyFont="1" applyFill="1" applyBorder="1" applyAlignment="1">
      <alignment horizontal="center" vertical="center" wrapText="1"/>
    </xf>
    <xf numFmtId="0" fontId="3" fillId="13" borderId="4" xfId="0" applyFont="1" applyFill="1" applyBorder="1" applyAlignment="1">
      <alignment horizontal="center" vertical="center" wrapText="1"/>
    </xf>
    <xf numFmtId="0" fontId="3" fillId="13" borderId="45" xfId="0" applyFont="1" applyFill="1" applyBorder="1" applyAlignment="1">
      <alignment horizontal="center" vertical="center" wrapText="1"/>
    </xf>
    <xf numFmtId="0" fontId="3" fillId="13" borderId="5" xfId="0" applyFont="1" applyFill="1" applyBorder="1" applyAlignment="1">
      <alignment horizontal="center" vertical="center" wrapText="1"/>
    </xf>
    <xf numFmtId="0" fontId="0" fillId="0" borderId="8" xfId="0" applyBorder="1" applyAlignment="1">
      <alignment horizontal="center"/>
    </xf>
    <xf numFmtId="0" fontId="0" fillId="0" borderId="9" xfId="0" applyBorder="1" applyAlignment="1">
      <alignment horizontal="center"/>
    </xf>
    <xf numFmtId="0" fontId="3" fillId="13" borderId="38" xfId="0" applyFont="1" applyFill="1" applyBorder="1" applyAlignment="1">
      <alignment horizontal="center" vertical="center" wrapText="1"/>
    </xf>
    <xf numFmtId="0" fontId="3" fillId="13" borderId="0" xfId="0" applyFont="1" applyFill="1" applyAlignment="1">
      <alignment horizontal="center" vertical="center" wrapText="1"/>
    </xf>
    <xf numFmtId="0" fontId="0" fillId="7" borderId="48" xfId="0" applyFill="1" applyBorder="1" applyAlignment="1">
      <alignment horizontal="center" wrapText="1"/>
    </xf>
    <xf numFmtId="0" fontId="0" fillId="7" borderId="33" xfId="0" applyFill="1" applyBorder="1" applyAlignment="1">
      <alignment horizontal="center" wrapText="1"/>
    </xf>
    <xf numFmtId="0" fontId="0" fillId="7" borderId="13" xfId="0" applyFill="1" applyBorder="1" applyAlignment="1">
      <alignment horizontal="center" wrapText="1"/>
    </xf>
    <xf numFmtId="0" fontId="0" fillId="7" borderId="14" xfId="0" applyFill="1" applyBorder="1" applyAlignment="1">
      <alignment horizontal="center" wrapText="1"/>
    </xf>
    <xf numFmtId="0" fontId="6" fillId="16" borderId="23" xfId="0" applyFont="1" applyFill="1" applyBorder="1" applyAlignment="1">
      <alignment horizontal="center" vertical="center" wrapText="1"/>
    </xf>
    <xf numFmtId="0" fontId="6" fillId="16" borderId="15" xfId="0" applyFont="1" applyFill="1" applyBorder="1" applyAlignment="1">
      <alignment horizontal="center" vertical="center" wrapText="1"/>
    </xf>
    <xf numFmtId="0" fontId="0" fillId="7" borderId="10" xfId="0" applyFill="1" applyBorder="1" applyAlignment="1">
      <alignment horizontal="left"/>
    </xf>
    <xf numFmtId="0" fontId="0" fillId="0" borderId="8" xfId="0" applyBorder="1" applyAlignment="1">
      <alignment horizontal="left"/>
    </xf>
    <xf numFmtId="0" fontId="0" fillId="0" borderId="12" xfId="0" applyBorder="1" applyAlignment="1">
      <alignment horizontal="left"/>
    </xf>
    <xf numFmtId="0" fontId="0" fillId="0" borderId="9" xfId="0" applyBorder="1" applyAlignment="1">
      <alignment horizontal="left"/>
    </xf>
    <xf numFmtId="0" fontId="0" fillId="0" borderId="10" xfId="0" applyBorder="1" applyAlignment="1">
      <alignment horizontal="center" vertical="center"/>
    </xf>
    <xf numFmtId="0" fontId="0" fillId="7" borderId="10" xfId="0" applyFill="1" applyBorder="1" applyAlignment="1">
      <alignment horizontal="center"/>
    </xf>
    <xf numFmtId="0" fontId="0" fillId="6" borderId="10" xfId="0" applyFill="1" applyBorder="1" applyAlignment="1">
      <alignment horizontal="center"/>
    </xf>
    <xf numFmtId="0" fontId="0" fillId="0" borderId="10" xfId="0" applyBorder="1" applyAlignment="1">
      <alignment horizont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8" xfId="0" applyFill="1" applyBorder="1" applyAlignment="1">
      <alignment horizontal="center" wrapText="1"/>
    </xf>
    <xf numFmtId="0" fontId="0" fillId="5" borderId="12" xfId="0" applyFill="1" applyBorder="1" applyAlignment="1">
      <alignment horizontal="center" wrapText="1"/>
    </xf>
    <xf numFmtId="0" fontId="0" fillId="5" borderId="9" xfId="0" applyFill="1" applyBorder="1" applyAlignment="1">
      <alignment horizontal="center" wrapText="1"/>
    </xf>
    <xf numFmtId="0" fontId="0" fillId="5" borderId="8"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9" xfId="0" applyFill="1" applyBorder="1" applyAlignment="1">
      <alignment horizontal="center" vertical="center" wrapText="1"/>
    </xf>
    <xf numFmtId="0" fontId="9" fillId="0" borderId="0" xfId="0" applyFont="1" applyBorder="1" applyAlignment="1" applyProtection="1">
      <alignment horizontal="left" vertical="top" wrapText="1"/>
      <protection locked="0"/>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Auswertung!$I$17</c:f>
          <c:strCache>
            <c:ptCount val="1"/>
            <c:pt idx="0">
              <c:v>Gesamtkontakte je Angebot im Jahr 2026</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bar"/>
        <c:grouping val="clustered"/>
        <c:varyColors val="0"/>
        <c:ser>
          <c:idx val="0"/>
          <c:order val="0"/>
          <c:spPr>
            <a:solidFill>
              <a:srgbClr val="4F81BD"/>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(Auswertung!$B$6:$B$9,Auswertung!$B$11:$B$12)</c:f>
              <c:numCache>
                <c:formatCode>General</c:formatCode>
                <c:ptCount val="6"/>
              </c:numCache>
            </c:numRef>
          </c:val>
          <c:extLst>
            <c:ext xmlns:c16="http://schemas.microsoft.com/office/drawing/2014/chart" uri="{C3380CC4-5D6E-409C-BE32-E72D297353CC}">
              <c16:uniqueId val="{00000000-7173-4FE9-A5E6-98035D82BC10}"/>
            </c:ext>
          </c:extLst>
        </c:ser>
        <c:ser>
          <c:idx val="1"/>
          <c:order val="1"/>
          <c:spPr>
            <a:solidFill>
              <a:srgbClr val="C0504D"/>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(Auswertung!$H$6:$H$9,Auswertung!$H$11:$H$12)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7173-4FE9-A5E6-98035D82BC10}"/>
            </c:ext>
          </c:extLst>
        </c:ser>
        <c:dLbls>
          <c:showLegendKey val="0"/>
          <c:showVal val="0"/>
          <c:showCatName val="0"/>
          <c:showSerName val="0"/>
          <c:showPercent val="0"/>
          <c:showBubbleSize val="0"/>
        </c:dLbls>
        <c:gapWidth val="182"/>
        <c:axId val="430007616"/>
        <c:axId val="1"/>
      </c:barChart>
      <c:catAx>
        <c:axId val="4300076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0007616"/>
        <c:crosses val="autoZero"/>
        <c:crossBetween val="between"/>
      </c:valAx>
      <c:spPr>
        <a:noFill/>
        <a:ln w="25400">
          <a:noFill/>
        </a:ln>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Auswertung!$N$18</c:f>
          <c:strCache>
            <c:ptCount val="1"/>
            <c:pt idx="0">
              <c:v>Vergleich Gesamtkontakte je Angebot 2025/2026</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1"/>
          <c:order val="0"/>
          <c:tx>
            <c:strRef>
              <c:f>Auswertung!$D$4</c:f>
              <c:strCache>
                <c:ptCount val="1"/>
                <c:pt idx="0">
                  <c:v>Förderjahr 2026</c:v>
                </c:pt>
              </c:strCache>
            </c:strRef>
          </c:tx>
          <c:spPr>
            <a:solidFill>
              <a:srgbClr val="C0504D"/>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(Auswertung!$H$6:$H$9,Auswertung!$H$11:$H$12)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5E9-4538-94C1-7A0A2D29598B}"/>
            </c:ext>
          </c:extLst>
        </c:ser>
        <c:ser>
          <c:idx val="2"/>
          <c:order val="1"/>
          <c:tx>
            <c:strRef>
              <c:f>Auswertung!$I$4</c:f>
              <c:strCache>
                <c:ptCount val="1"/>
                <c:pt idx="0">
                  <c:v>Förderjahr 2025 Gesamt</c:v>
                </c:pt>
              </c:strCache>
            </c:strRef>
          </c:tx>
          <c:spPr>
            <a:solidFill>
              <a:srgbClr val="9BBB59"/>
            </a:solidFill>
            <a:ln w="25400">
              <a:noFill/>
            </a:ln>
          </c:spPr>
          <c:invertIfNegative val="0"/>
          <c:cat>
            <c:strRef>
              <c:f>(Auswertung!$A$6:$A$9,Auswertung!$A$11:$A$12)</c:f>
              <c:strCache>
                <c:ptCount val="6"/>
                <c:pt idx="0">
                  <c:v>INDOOR</c:v>
                </c:pt>
                <c:pt idx="1">
                  <c:v>OUTDOOR FLEX</c:v>
                </c:pt>
                <c:pt idx="2">
                  <c:v>OUTDOOR FIX</c:v>
                </c:pt>
                <c:pt idx="3">
                  <c:v>FPT</c:v>
                </c:pt>
                <c:pt idx="4">
                  <c:v>Veranstaltungen</c:v>
                </c:pt>
                <c:pt idx="5">
                  <c:v>Online Jugendarbeit</c:v>
                </c:pt>
              </c:strCache>
            </c:strRef>
          </c:cat>
          <c:val>
            <c:numRef>
              <c:f>(Auswertung!$I$6:$I$9,Auswertung!$I$11:$I$12)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5E9-4538-94C1-7A0A2D29598B}"/>
            </c:ext>
          </c:extLst>
        </c:ser>
        <c:dLbls>
          <c:showLegendKey val="0"/>
          <c:showVal val="0"/>
          <c:showCatName val="0"/>
          <c:showSerName val="0"/>
          <c:showPercent val="0"/>
          <c:showBubbleSize val="0"/>
        </c:dLbls>
        <c:gapWidth val="219"/>
        <c:overlap val="-27"/>
        <c:axId val="448147672"/>
        <c:axId val="1"/>
      </c:barChart>
      <c:catAx>
        <c:axId val="448147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48147672"/>
        <c:crosses val="autoZero"/>
        <c:crossBetween val="between"/>
      </c:valAx>
      <c:spPr>
        <a:noFill/>
        <a:ln w="25400">
          <a:noFill/>
        </a:ln>
      </c:spPr>
    </c:plotArea>
    <c:legend>
      <c:legendPos val="r"/>
      <c:layout>
        <c:manualLayout>
          <c:xMode val="edge"/>
          <c:yMode val="edge"/>
          <c:x val="0.7118865083725"/>
          <c:y val="0.41626907282522702"/>
          <c:w val="0.27131782945736427"/>
          <c:h val="0.16028745808687789"/>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Auswertung!$B$16</c:f>
          <c:strCache>
            <c:ptCount val="1"/>
            <c:pt idx="0">
              <c:v>Gesamtkontakte je Geschlecht je Angebot im Jahr 2026</c:v>
            </c:pt>
          </c:strCache>
        </c:strRef>
      </c:tx>
      <c:overlay val="0"/>
      <c:spPr>
        <a:noFill/>
        <a:ln w="25400">
          <a:noFill/>
        </a:ln>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1"/>
          <c:order val="0"/>
          <c:tx>
            <c:strRef>
              <c:f>Auswertung!$D$5</c:f>
              <c:strCache>
                <c:ptCount val="1"/>
                <c:pt idx="0">
                  <c:v>männlich</c:v>
                </c:pt>
              </c:strCache>
            </c:strRef>
          </c:tx>
          <c:spPr>
            <a:solidFill>
              <a:srgbClr val="C0504D"/>
            </a:solidFill>
            <a:ln w="25400">
              <a:noFill/>
            </a:ln>
          </c:spPr>
          <c:invertIfNegative val="0"/>
          <c:cat>
            <c:strRef>
              <c:f>Auswertung!$A$6:$A$9</c:f>
              <c:strCache>
                <c:ptCount val="4"/>
                <c:pt idx="0">
                  <c:v>INDOOR</c:v>
                </c:pt>
                <c:pt idx="1">
                  <c:v>OUTDOOR FLEX</c:v>
                </c:pt>
                <c:pt idx="2">
                  <c:v>OUTDOOR FIX</c:v>
                </c:pt>
                <c:pt idx="3">
                  <c:v>FPT</c:v>
                </c:pt>
              </c:strCache>
            </c:strRef>
          </c:cat>
          <c:val>
            <c:numRef>
              <c:f>Auswertung!$D$6:$D$9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E2B8-4FEE-B112-541197468FEB}"/>
            </c:ext>
          </c:extLst>
        </c:ser>
        <c:ser>
          <c:idx val="2"/>
          <c:order val="1"/>
          <c:tx>
            <c:strRef>
              <c:f>Auswertung!$E$5</c:f>
              <c:strCache>
                <c:ptCount val="1"/>
                <c:pt idx="0">
                  <c:v>weiblich</c:v>
                </c:pt>
              </c:strCache>
            </c:strRef>
          </c:tx>
          <c:spPr>
            <a:solidFill>
              <a:srgbClr val="9BBB59"/>
            </a:solidFill>
            <a:ln w="25400">
              <a:noFill/>
            </a:ln>
          </c:spPr>
          <c:invertIfNegative val="0"/>
          <c:cat>
            <c:strRef>
              <c:f>Auswertung!$A$6:$A$9</c:f>
              <c:strCache>
                <c:ptCount val="4"/>
                <c:pt idx="0">
                  <c:v>INDOOR</c:v>
                </c:pt>
                <c:pt idx="1">
                  <c:v>OUTDOOR FLEX</c:v>
                </c:pt>
                <c:pt idx="2">
                  <c:v>OUTDOOR FIX</c:v>
                </c:pt>
                <c:pt idx="3">
                  <c:v>FPT</c:v>
                </c:pt>
              </c:strCache>
            </c:strRef>
          </c:cat>
          <c:val>
            <c:numRef>
              <c:f>Auswertung!$E$6:$E$9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E2B8-4FEE-B112-541197468FEB}"/>
            </c:ext>
          </c:extLst>
        </c:ser>
        <c:ser>
          <c:idx val="3"/>
          <c:order val="2"/>
          <c:tx>
            <c:strRef>
              <c:f>Auswertung!$F$5</c:f>
              <c:strCache>
                <c:ptCount val="1"/>
                <c:pt idx="0">
                  <c:v>divers</c:v>
                </c:pt>
              </c:strCache>
            </c:strRef>
          </c:tx>
          <c:spPr>
            <a:solidFill>
              <a:srgbClr val="8064A2"/>
            </a:solidFill>
            <a:ln w="25400">
              <a:noFill/>
            </a:ln>
          </c:spPr>
          <c:invertIfNegative val="0"/>
          <c:cat>
            <c:strRef>
              <c:f>Auswertung!$A$6:$A$9</c:f>
              <c:strCache>
                <c:ptCount val="4"/>
                <c:pt idx="0">
                  <c:v>INDOOR</c:v>
                </c:pt>
                <c:pt idx="1">
                  <c:v>OUTDOOR FLEX</c:v>
                </c:pt>
                <c:pt idx="2">
                  <c:v>OUTDOOR FIX</c:v>
                </c:pt>
                <c:pt idx="3">
                  <c:v>FPT</c:v>
                </c:pt>
              </c:strCache>
            </c:strRef>
          </c:cat>
          <c:val>
            <c:numRef>
              <c:f>Auswertung!$F$6:$F$9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E2B8-4FEE-B112-541197468FEB}"/>
            </c:ext>
          </c:extLst>
        </c:ser>
        <c:ser>
          <c:idx val="4"/>
          <c:order val="3"/>
          <c:tx>
            <c:strRef>
              <c:f>Auswertung!$G$5</c:f>
              <c:strCache>
                <c:ptCount val="1"/>
                <c:pt idx="0">
                  <c:v>k.A.</c:v>
                </c:pt>
              </c:strCache>
            </c:strRef>
          </c:tx>
          <c:spPr>
            <a:solidFill>
              <a:srgbClr val="4BACC6"/>
            </a:solidFill>
            <a:ln w="25400">
              <a:noFill/>
            </a:ln>
          </c:spPr>
          <c:invertIfNegative val="0"/>
          <c:cat>
            <c:strRef>
              <c:f>Auswertung!$A$6:$A$9</c:f>
              <c:strCache>
                <c:ptCount val="4"/>
                <c:pt idx="0">
                  <c:v>INDOOR</c:v>
                </c:pt>
                <c:pt idx="1">
                  <c:v>OUTDOOR FLEX</c:v>
                </c:pt>
                <c:pt idx="2">
                  <c:v>OUTDOOR FIX</c:v>
                </c:pt>
                <c:pt idx="3">
                  <c:v>FPT</c:v>
                </c:pt>
              </c:strCache>
            </c:strRef>
          </c:cat>
          <c:val>
            <c:numRef>
              <c:f>Auswertung!$G$6:$G$9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E2B8-4FEE-B112-541197468FEB}"/>
            </c:ext>
          </c:extLst>
        </c:ser>
        <c:dLbls>
          <c:showLegendKey val="0"/>
          <c:showVal val="0"/>
          <c:showCatName val="0"/>
          <c:showSerName val="0"/>
          <c:showPercent val="0"/>
          <c:showBubbleSize val="0"/>
        </c:dLbls>
        <c:gapWidth val="219"/>
        <c:overlap val="-27"/>
        <c:axId val="448148328"/>
        <c:axId val="1"/>
      </c:barChart>
      <c:catAx>
        <c:axId val="448148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48148328"/>
        <c:crosses val="autoZero"/>
        <c:crossBetween val="between"/>
      </c:valAx>
      <c:spPr>
        <a:noFill/>
        <a:ln w="25400">
          <a:noFill/>
        </a:ln>
      </c:spPr>
    </c:plotArea>
    <c:legend>
      <c:legendPos val="r"/>
      <c:layout>
        <c:manualLayout>
          <c:xMode val="edge"/>
          <c:yMode val="edge"/>
          <c:x val="0.85037465391639022"/>
          <c:y val="0.42857330333708288"/>
          <c:w val="0.12219451371571066"/>
          <c:h val="0.32142969628796403"/>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622300</xdr:colOff>
      <xdr:row>13</xdr:row>
      <xdr:rowOff>190500</xdr:rowOff>
    </xdr:from>
    <xdr:to>
      <xdr:col>12</xdr:col>
      <xdr:colOff>381000</xdr:colOff>
      <xdr:row>28</xdr:row>
      <xdr:rowOff>82550</xdr:rowOff>
    </xdr:to>
    <xdr:graphicFrame macro="">
      <xdr:nvGraphicFramePr>
        <xdr:cNvPr id="6271" name="Diagramm 1">
          <a:extLst>
            <a:ext uri="{FF2B5EF4-FFF2-40B4-BE49-F238E27FC236}">
              <a16:creationId xmlns:a16="http://schemas.microsoft.com/office/drawing/2014/main" id="{00000000-0008-0000-0200-00007F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488950</xdr:colOff>
      <xdr:row>14</xdr:row>
      <xdr:rowOff>6350</xdr:rowOff>
    </xdr:from>
    <xdr:to>
      <xdr:col>18</xdr:col>
      <xdr:colOff>603250</xdr:colOff>
      <xdr:row>28</xdr:row>
      <xdr:rowOff>82550</xdr:rowOff>
    </xdr:to>
    <xdr:graphicFrame macro="">
      <xdr:nvGraphicFramePr>
        <xdr:cNvPr id="6272" name="Diagramm 2">
          <a:extLst>
            <a:ext uri="{FF2B5EF4-FFF2-40B4-BE49-F238E27FC236}">
              <a16:creationId xmlns:a16="http://schemas.microsoft.com/office/drawing/2014/main" id="{00000000-0008-0000-0200-000080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101600</xdr:colOff>
      <xdr:row>13</xdr:row>
      <xdr:rowOff>177800</xdr:rowOff>
    </xdr:from>
    <xdr:to>
      <xdr:col>6</xdr:col>
      <xdr:colOff>584200</xdr:colOff>
      <xdr:row>28</xdr:row>
      <xdr:rowOff>82550</xdr:rowOff>
    </xdr:to>
    <xdr:graphicFrame macro="">
      <xdr:nvGraphicFramePr>
        <xdr:cNvPr id="6273" name="Diagramm 3">
          <a:extLst>
            <a:ext uri="{FF2B5EF4-FFF2-40B4-BE49-F238E27FC236}">
              <a16:creationId xmlns:a16="http://schemas.microsoft.com/office/drawing/2014/main" id="{00000000-0008-0000-0200-00008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A114"/>
  <sheetViews>
    <sheetView zoomScale="80" zoomScaleNormal="80" workbookViewId="0">
      <pane xSplit="2" ySplit="7" topLeftCell="C8" activePane="bottomRight" state="frozen"/>
      <selection pane="topRight" activeCell="C1" sqref="C1"/>
      <selection pane="bottomLeft" activeCell="A8" sqref="A8"/>
      <selection pane="bottomRight" activeCell="B7" sqref="B7"/>
    </sheetView>
  </sheetViews>
  <sheetFormatPr baseColWidth="10" defaultColWidth="11.42578125" defaultRowHeight="12.75" x14ac:dyDescent="0.2"/>
  <cols>
    <col min="1" max="1" width="4.140625" style="33" bestFit="1" customWidth="1"/>
    <col min="2" max="2" width="54.7109375" style="33" bestFit="1" customWidth="1"/>
    <col min="3" max="3" width="18" style="33" customWidth="1"/>
    <col min="4" max="4" width="12" style="33" customWidth="1"/>
    <col min="5" max="5" width="16.7109375" style="33" customWidth="1"/>
    <col min="6" max="6" width="18.7109375" style="33" bestFit="1" customWidth="1"/>
    <col min="7" max="8" width="7.42578125" style="33" customWidth="1"/>
    <col min="9" max="9" width="10.7109375" style="33" customWidth="1"/>
    <col min="10" max="14" width="17.140625" style="33" customWidth="1"/>
    <col min="15" max="15" width="21" style="33" customWidth="1"/>
    <col min="16" max="16" width="20.85546875" style="33" customWidth="1"/>
    <col min="17" max="17" width="16.28515625" style="33" customWidth="1"/>
    <col min="18" max="18" width="17.42578125" style="33" customWidth="1"/>
    <col min="19" max="19" width="20.85546875" style="33" customWidth="1"/>
    <col min="20" max="21" width="19.7109375" style="33" customWidth="1"/>
    <col min="22" max="24" width="21" style="33" customWidth="1"/>
    <col min="25" max="25" width="14.42578125" style="33" customWidth="1"/>
    <col min="26" max="26" width="14.7109375" style="33" customWidth="1"/>
    <col min="27" max="27" width="12.5703125" style="33" customWidth="1"/>
    <col min="28" max="16384" width="11.42578125" style="33"/>
  </cols>
  <sheetData>
    <row r="1" spans="1:27" ht="31.5" customHeight="1" x14ac:dyDescent="0.2">
      <c r="B1" s="149" t="s">
        <v>39</v>
      </c>
      <c r="C1" s="180"/>
      <c r="D1" s="181"/>
      <c r="E1" s="181"/>
      <c r="F1" s="181"/>
      <c r="G1" s="181"/>
      <c r="H1" s="181"/>
      <c r="I1" s="181"/>
      <c r="J1" s="182"/>
    </row>
    <row r="2" spans="1:27" x14ac:dyDescent="0.2">
      <c r="B2" s="149" t="s">
        <v>37</v>
      </c>
      <c r="C2" s="183">
        <v>2026</v>
      </c>
      <c r="D2" s="184"/>
      <c r="E2" s="184"/>
      <c r="F2" s="184"/>
      <c r="G2" s="184"/>
      <c r="H2" s="184"/>
      <c r="I2" s="184"/>
      <c r="J2" s="185"/>
    </row>
    <row r="3" spans="1:27" x14ac:dyDescent="0.2">
      <c r="C3" s="186" t="str">
        <f>"geplante Angebote im Jahr "&amp;C2</f>
        <v>geplante Angebote im Jahr 2026</v>
      </c>
      <c r="D3" s="186"/>
      <c r="E3" s="186"/>
      <c r="F3" s="186"/>
      <c r="G3" s="186"/>
      <c r="H3" s="186"/>
      <c r="I3" s="186"/>
      <c r="J3" s="186"/>
      <c r="K3" s="186"/>
      <c r="L3" s="186"/>
      <c r="M3" s="186"/>
      <c r="N3" s="186"/>
      <c r="O3" s="186"/>
      <c r="P3" s="186"/>
      <c r="Q3" s="186"/>
      <c r="R3" s="186"/>
      <c r="S3" s="186"/>
      <c r="T3" s="186"/>
      <c r="U3" s="186"/>
      <c r="V3" s="186"/>
      <c r="W3" s="186"/>
      <c r="X3" s="186"/>
      <c r="Y3" s="186"/>
      <c r="Z3" s="186"/>
      <c r="AA3" s="186"/>
    </row>
    <row r="4" spans="1:27" ht="27.75" customHeight="1" thickBot="1" x14ac:dyDescent="0.25">
      <c r="C4" s="187" t="s">
        <v>97</v>
      </c>
      <c r="D4" s="187"/>
      <c r="E4" s="187"/>
      <c r="F4" s="187"/>
      <c r="G4" s="187"/>
      <c r="H4" s="187"/>
      <c r="I4" s="187"/>
      <c r="J4" s="187"/>
      <c r="K4" s="187"/>
      <c r="L4" s="187"/>
      <c r="M4" s="187"/>
      <c r="N4" s="187"/>
      <c r="O4" s="187"/>
      <c r="P4" s="187"/>
      <c r="Q4" s="187"/>
      <c r="R4" s="187"/>
      <c r="S4" s="187"/>
      <c r="T4" s="187"/>
      <c r="U4" s="187"/>
      <c r="V4" s="187"/>
      <c r="W4" s="187"/>
      <c r="X4" s="187"/>
      <c r="Y4" s="187"/>
      <c r="Z4" s="187"/>
      <c r="AA4" s="187"/>
    </row>
    <row r="5" spans="1:27" ht="15.75" customHeight="1" thickBot="1" x14ac:dyDescent="0.25">
      <c r="J5" s="151" t="s">
        <v>20</v>
      </c>
      <c r="K5" s="152"/>
      <c r="L5" s="152"/>
      <c r="M5" s="152"/>
      <c r="N5" s="152"/>
      <c r="O5" s="152"/>
      <c r="P5" s="153"/>
      <c r="Q5" s="151" t="s">
        <v>19</v>
      </c>
      <c r="R5" s="152"/>
      <c r="S5" s="152"/>
      <c r="T5" s="152"/>
      <c r="U5" s="152"/>
      <c r="V5" s="152"/>
      <c r="W5" s="153"/>
    </row>
    <row r="6" spans="1:27" ht="15.75" customHeight="1" thickBot="1" x14ac:dyDescent="0.25">
      <c r="C6" s="36"/>
      <c r="D6" s="159" t="s">
        <v>18</v>
      </c>
      <c r="E6" s="160"/>
      <c r="F6" s="161"/>
      <c r="G6" s="159" t="s">
        <v>17</v>
      </c>
      <c r="H6" s="160"/>
      <c r="I6" s="160"/>
      <c r="J6" s="161"/>
      <c r="K6" s="159" t="s">
        <v>16</v>
      </c>
      <c r="L6" s="160"/>
      <c r="M6" s="160"/>
      <c r="N6" s="160"/>
      <c r="O6" s="160"/>
      <c r="P6" s="154" t="s">
        <v>15</v>
      </c>
      <c r="Q6" s="156" t="s">
        <v>14</v>
      </c>
      <c r="R6" s="157"/>
      <c r="S6" s="158"/>
      <c r="T6" s="159" t="s">
        <v>110</v>
      </c>
      <c r="U6" s="160"/>
      <c r="V6" s="161"/>
      <c r="W6" s="154" t="s">
        <v>111</v>
      </c>
      <c r="X6" s="154" t="s">
        <v>95</v>
      </c>
      <c r="Y6" s="188" t="s">
        <v>55</v>
      </c>
      <c r="Z6" s="188" t="s">
        <v>57</v>
      </c>
      <c r="AA6" s="188" t="s">
        <v>56</v>
      </c>
    </row>
    <row r="7" spans="1:27" ht="50.25" customHeight="1" thickBot="1" x14ac:dyDescent="0.25">
      <c r="B7" s="90" t="s">
        <v>13</v>
      </c>
      <c r="C7" s="91" t="s">
        <v>43</v>
      </c>
      <c r="D7" s="92" t="s">
        <v>12</v>
      </c>
      <c r="E7" s="93" t="s">
        <v>11</v>
      </c>
      <c r="F7" s="93" t="s">
        <v>74</v>
      </c>
      <c r="G7" s="94" t="s">
        <v>10</v>
      </c>
      <c r="H7" s="95" t="s">
        <v>9</v>
      </c>
      <c r="I7" s="95" t="s">
        <v>8</v>
      </c>
      <c r="J7" s="96" t="s">
        <v>7</v>
      </c>
      <c r="K7" s="97" t="s">
        <v>6</v>
      </c>
      <c r="L7" s="95" t="s">
        <v>5</v>
      </c>
      <c r="M7" s="95" t="s">
        <v>4</v>
      </c>
      <c r="N7" s="95" t="s">
        <v>3</v>
      </c>
      <c r="O7" s="98" t="s">
        <v>2</v>
      </c>
      <c r="P7" s="162"/>
      <c r="Q7" s="137" t="s">
        <v>91</v>
      </c>
      <c r="R7" s="138" t="s">
        <v>92</v>
      </c>
      <c r="S7" s="138" t="s">
        <v>109</v>
      </c>
      <c r="T7" s="137" t="s">
        <v>93</v>
      </c>
      <c r="U7" s="143" t="s">
        <v>94</v>
      </c>
      <c r="V7" s="143" t="s">
        <v>96</v>
      </c>
      <c r="W7" s="155"/>
      <c r="X7" s="155"/>
      <c r="Y7" s="189"/>
      <c r="Z7" s="189"/>
      <c r="AA7" s="189"/>
    </row>
    <row r="8" spans="1:27" x14ac:dyDescent="0.2">
      <c r="A8" s="33">
        <v>1</v>
      </c>
      <c r="B8" s="48"/>
      <c r="C8" s="49"/>
      <c r="D8" s="99"/>
      <c r="E8" s="50"/>
      <c r="F8" s="51"/>
      <c r="G8" s="100"/>
      <c r="H8" s="101"/>
      <c r="I8" s="102"/>
      <c r="J8" s="144"/>
      <c r="K8" s="147"/>
      <c r="L8" s="103"/>
      <c r="M8" s="103"/>
      <c r="N8" s="103"/>
      <c r="O8" s="104">
        <f t="shared" ref="O8:O52" si="0">SUM(K8:N8)</f>
        <v>0</v>
      </c>
      <c r="P8" s="105">
        <f>J8+O8</f>
        <v>0</v>
      </c>
      <c r="Q8" s="147"/>
      <c r="R8" s="147"/>
      <c r="S8" s="106">
        <f t="shared" ref="S8:S52" si="1">SUM(Q8:R8)</f>
        <v>0</v>
      </c>
      <c r="T8" s="140"/>
      <c r="U8" s="139"/>
      <c r="V8" s="110">
        <f>SUM(T8:U8)</f>
        <v>0</v>
      </c>
      <c r="W8" s="125">
        <f>V8+S8</f>
        <v>0</v>
      </c>
      <c r="X8" s="125">
        <f>P8-W8</f>
        <v>0</v>
      </c>
      <c r="Y8" s="126" t="str">
        <f t="shared" ref="Y8:Y53" si="2">IF(P8=0,"",T8/P8)</f>
        <v/>
      </c>
      <c r="Z8" s="127" t="str">
        <f t="shared" ref="Z8:Z53" si="3">IF(P8=0,"",U8/P8)</f>
        <v/>
      </c>
      <c r="AA8" s="128" t="str">
        <f>IF(P8=0,"",S8/P8)</f>
        <v/>
      </c>
    </row>
    <row r="9" spans="1:27" x14ac:dyDescent="0.2">
      <c r="A9" s="33">
        <v>2</v>
      </c>
      <c r="B9" s="48"/>
      <c r="C9" s="49"/>
      <c r="D9" s="99"/>
      <c r="E9" s="50"/>
      <c r="F9" s="51"/>
      <c r="G9" s="107"/>
      <c r="H9" s="50"/>
      <c r="I9" s="108"/>
      <c r="J9" s="145"/>
      <c r="K9" s="148"/>
      <c r="L9" s="109"/>
      <c r="M9" s="109"/>
      <c r="N9" s="109"/>
      <c r="O9" s="104">
        <f t="shared" si="0"/>
        <v>0</v>
      </c>
      <c r="P9" s="105">
        <f t="shared" ref="P9:P52" si="4">J9+O9</f>
        <v>0</v>
      </c>
      <c r="Q9" s="148"/>
      <c r="R9" s="148"/>
      <c r="S9" s="110">
        <f t="shared" si="1"/>
        <v>0</v>
      </c>
      <c r="T9" s="141"/>
      <c r="U9" s="139"/>
      <c r="V9" s="110">
        <f t="shared" ref="V9:V52" si="5">SUM(T9:U9)</f>
        <v>0</v>
      </c>
      <c r="W9" s="125">
        <f t="shared" ref="W9:W52" si="6">V9+S9</f>
        <v>0</v>
      </c>
      <c r="X9" s="125">
        <f t="shared" ref="X9:X52" si="7">P9-W9</f>
        <v>0</v>
      </c>
      <c r="Y9" s="129" t="str">
        <f t="shared" si="2"/>
        <v/>
      </c>
      <c r="Z9" s="130" t="str">
        <f t="shared" si="3"/>
        <v/>
      </c>
      <c r="AA9" s="131" t="str">
        <f t="shared" ref="AA9:AA53" si="8">IF(P9=0,"",S9/P9)</f>
        <v/>
      </c>
    </row>
    <row r="10" spans="1:27" x14ac:dyDescent="0.2">
      <c r="A10" s="33">
        <v>3</v>
      </c>
      <c r="B10" s="48"/>
      <c r="C10" s="49"/>
      <c r="D10" s="99"/>
      <c r="E10" s="50"/>
      <c r="F10" s="51"/>
      <c r="G10" s="107"/>
      <c r="H10" s="50"/>
      <c r="I10" s="108"/>
      <c r="J10" s="145"/>
      <c r="K10" s="148"/>
      <c r="L10" s="109"/>
      <c r="M10" s="109"/>
      <c r="N10" s="109"/>
      <c r="O10" s="104">
        <f t="shared" si="0"/>
        <v>0</v>
      </c>
      <c r="P10" s="105">
        <f t="shared" si="4"/>
        <v>0</v>
      </c>
      <c r="Q10" s="148"/>
      <c r="R10" s="148"/>
      <c r="S10" s="110">
        <f t="shared" si="1"/>
        <v>0</v>
      </c>
      <c r="T10" s="141"/>
      <c r="U10" s="139"/>
      <c r="V10" s="110">
        <f t="shared" si="5"/>
        <v>0</v>
      </c>
      <c r="W10" s="125">
        <f t="shared" si="6"/>
        <v>0</v>
      </c>
      <c r="X10" s="125">
        <f t="shared" si="7"/>
        <v>0</v>
      </c>
      <c r="Y10" s="129" t="str">
        <f t="shared" si="2"/>
        <v/>
      </c>
      <c r="Z10" s="130" t="str">
        <f t="shared" si="3"/>
        <v/>
      </c>
      <c r="AA10" s="131" t="str">
        <f t="shared" si="8"/>
        <v/>
      </c>
    </row>
    <row r="11" spans="1:27" x14ac:dyDescent="0.2">
      <c r="A11" s="33">
        <v>4</v>
      </c>
      <c r="B11" s="48"/>
      <c r="C11" s="49"/>
      <c r="D11" s="99"/>
      <c r="E11" s="50"/>
      <c r="F11" s="51"/>
      <c r="G11" s="107"/>
      <c r="H11" s="50"/>
      <c r="I11" s="108"/>
      <c r="J11" s="145"/>
      <c r="K11" s="148"/>
      <c r="L11" s="109"/>
      <c r="M11" s="109"/>
      <c r="N11" s="109"/>
      <c r="O11" s="104">
        <f t="shared" si="0"/>
        <v>0</v>
      </c>
      <c r="P11" s="105">
        <f t="shared" si="4"/>
        <v>0</v>
      </c>
      <c r="Q11" s="148"/>
      <c r="R11" s="148"/>
      <c r="S11" s="110">
        <f t="shared" si="1"/>
        <v>0</v>
      </c>
      <c r="T11" s="141"/>
      <c r="U11" s="139"/>
      <c r="V11" s="110">
        <f t="shared" si="5"/>
        <v>0</v>
      </c>
      <c r="W11" s="125">
        <f t="shared" si="6"/>
        <v>0</v>
      </c>
      <c r="X11" s="125">
        <f t="shared" si="7"/>
        <v>0</v>
      </c>
      <c r="Y11" s="129" t="str">
        <f t="shared" si="2"/>
        <v/>
      </c>
      <c r="Z11" s="130" t="str">
        <f t="shared" si="3"/>
        <v/>
      </c>
      <c r="AA11" s="131" t="str">
        <f t="shared" si="8"/>
        <v/>
      </c>
    </row>
    <row r="12" spans="1:27" x14ac:dyDescent="0.2">
      <c r="A12" s="33">
        <v>5</v>
      </c>
      <c r="B12" s="48"/>
      <c r="C12" s="49"/>
      <c r="D12" s="99"/>
      <c r="E12" s="50"/>
      <c r="F12" s="51"/>
      <c r="G12" s="107"/>
      <c r="H12" s="50"/>
      <c r="I12" s="108"/>
      <c r="J12" s="145"/>
      <c r="K12" s="148"/>
      <c r="L12" s="109"/>
      <c r="M12" s="109"/>
      <c r="N12" s="109"/>
      <c r="O12" s="104">
        <f t="shared" si="0"/>
        <v>0</v>
      </c>
      <c r="P12" s="105">
        <f t="shared" si="4"/>
        <v>0</v>
      </c>
      <c r="Q12" s="148"/>
      <c r="R12" s="148"/>
      <c r="S12" s="110">
        <f t="shared" si="1"/>
        <v>0</v>
      </c>
      <c r="T12" s="141"/>
      <c r="U12" s="139"/>
      <c r="V12" s="110">
        <f t="shared" si="5"/>
        <v>0</v>
      </c>
      <c r="W12" s="125">
        <f t="shared" si="6"/>
        <v>0</v>
      </c>
      <c r="X12" s="125">
        <f t="shared" si="7"/>
        <v>0</v>
      </c>
      <c r="Y12" s="129" t="str">
        <f t="shared" si="2"/>
        <v/>
      </c>
      <c r="Z12" s="130" t="str">
        <f t="shared" si="3"/>
        <v/>
      </c>
      <c r="AA12" s="131" t="str">
        <f t="shared" si="8"/>
        <v/>
      </c>
    </row>
    <row r="13" spans="1:27" x14ac:dyDescent="0.2">
      <c r="A13" s="33">
        <v>6</v>
      </c>
      <c r="B13" s="48"/>
      <c r="C13" s="49"/>
      <c r="D13" s="99"/>
      <c r="E13" s="50"/>
      <c r="F13" s="51"/>
      <c r="G13" s="107"/>
      <c r="H13" s="50"/>
      <c r="I13" s="108"/>
      <c r="J13" s="145"/>
      <c r="K13" s="148"/>
      <c r="L13" s="109"/>
      <c r="M13" s="109"/>
      <c r="N13" s="109"/>
      <c r="O13" s="104">
        <f t="shared" si="0"/>
        <v>0</v>
      </c>
      <c r="P13" s="105">
        <f t="shared" si="4"/>
        <v>0</v>
      </c>
      <c r="Q13" s="148"/>
      <c r="R13" s="148"/>
      <c r="S13" s="110">
        <f t="shared" si="1"/>
        <v>0</v>
      </c>
      <c r="T13" s="141"/>
      <c r="U13" s="139"/>
      <c r="V13" s="110">
        <f t="shared" si="5"/>
        <v>0</v>
      </c>
      <c r="W13" s="125">
        <f t="shared" si="6"/>
        <v>0</v>
      </c>
      <c r="X13" s="125">
        <f t="shared" si="7"/>
        <v>0</v>
      </c>
      <c r="Y13" s="129" t="str">
        <f t="shared" si="2"/>
        <v/>
      </c>
      <c r="Z13" s="130" t="str">
        <f t="shared" si="3"/>
        <v/>
      </c>
      <c r="AA13" s="131" t="str">
        <f t="shared" si="8"/>
        <v/>
      </c>
    </row>
    <row r="14" spans="1:27" x14ac:dyDescent="0.2">
      <c r="A14" s="33">
        <v>7</v>
      </c>
      <c r="B14" s="48"/>
      <c r="C14" s="49"/>
      <c r="D14" s="99"/>
      <c r="E14" s="50"/>
      <c r="F14" s="51"/>
      <c r="G14" s="107"/>
      <c r="H14" s="50"/>
      <c r="I14" s="108"/>
      <c r="J14" s="145"/>
      <c r="K14" s="148"/>
      <c r="L14" s="109"/>
      <c r="M14" s="109"/>
      <c r="N14" s="109"/>
      <c r="O14" s="104">
        <f t="shared" si="0"/>
        <v>0</v>
      </c>
      <c r="P14" s="105">
        <f t="shared" si="4"/>
        <v>0</v>
      </c>
      <c r="Q14" s="148"/>
      <c r="R14" s="148"/>
      <c r="S14" s="110">
        <f t="shared" si="1"/>
        <v>0</v>
      </c>
      <c r="T14" s="141"/>
      <c r="U14" s="139"/>
      <c r="V14" s="110">
        <f t="shared" si="5"/>
        <v>0</v>
      </c>
      <c r="W14" s="125">
        <f t="shared" si="6"/>
        <v>0</v>
      </c>
      <c r="X14" s="125">
        <f t="shared" si="7"/>
        <v>0</v>
      </c>
      <c r="Y14" s="129" t="str">
        <f t="shared" si="2"/>
        <v/>
      </c>
      <c r="Z14" s="130" t="str">
        <f t="shared" si="3"/>
        <v/>
      </c>
      <c r="AA14" s="131" t="str">
        <f t="shared" si="8"/>
        <v/>
      </c>
    </row>
    <row r="15" spans="1:27" x14ac:dyDescent="0.2">
      <c r="A15" s="33">
        <v>8</v>
      </c>
      <c r="B15" s="48"/>
      <c r="C15" s="49"/>
      <c r="D15" s="99"/>
      <c r="E15" s="50"/>
      <c r="F15" s="51"/>
      <c r="G15" s="107"/>
      <c r="H15" s="50"/>
      <c r="I15" s="108"/>
      <c r="J15" s="145"/>
      <c r="K15" s="148"/>
      <c r="L15" s="109"/>
      <c r="M15" s="109"/>
      <c r="N15" s="109"/>
      <c r="O15" s="104">
        <f t="shared" si="0"/>
        <v>0</v>
      </c>
      <c r="P15" s="105">
        <f t="shared" si="4"/>
        <v>0</v>
      </c>
      <c r="Q15" s="148"/>
      <c r="R15" s="148"/>
      <c r="S15" s="110">
        <f t="shared" si="1"/>
        <v>0</v>
      </c>
      <c r="T15" s="141"/>
      <c r="U15" s="139"/>
      <c r="V15" s="110">
        <f t="shared" si="5"/>
        <v>0</v>
      </c>
      <c r="W15" s="125">
        <f t="shared" si="6"/>
        <v>0</v>
      </c>
      <c r="X15" s="125">
        <f t="shared" si="7"/>
        <v>0</v>
      </c>
      <c r="Y15" s="129" t="str">
        <f t="shared" si="2"/>
        <v/>
      </c>
      <c r="Z15" s="130" t="str">
        <f t="shared" si="3"/>
        <v/>
      </c>
      <c r="AA15" s="131" t="str">
        <f t="shared" si="8"/>
        <v/>
      </c>
    </row>
    <row r="16" spans="1:27" x14ac:dyDescent="0.2">
      <c r="A16" s="33">
        <v>9</v>
      </c>
      <c r="B16" s="48"/>
      <c r="C16" s="49"/>
      <c r="D16" s="99"/>
      <c r="E16" s="50"/>
      <c r="F16" s="51"/>
      <c r="G16" s="107"/>
      <c r="H16" s="50"/>
      <c r="I16" s="108"/>
      <c r="J16" s="145"/>
      <c r="K16" s="148"/>
      <c r="L16" s="109"/>
      <c r="M16" s="109"/>
      <c r="N16" s="109"/>
      <c r="O16" s="104">
        <f t="shared" si="0"/>
        <v>0</v>
      </c>
      <c r="P16" s="105">
        <f t="shared" si="4"/>
        <v>0</v>
      </c>
      <c r="Q16" s="148"/>
      <c r="R16" s="148"/>
      <c r="S16" s="110">
        <f t="shared" si="1"/>
        <v>0</v>
      </c>
      <c r="T16" s="141"/>
      <c r="U16" s="139"/>
      <c r="V16" s="110">
        <f t="shared" si="5"/>
        <v>0</v>
      </c>
      <c r="W16" s="125">
        <f t="shared" si="6"/>
        <v>0</v>
      </c>
      <c r="X16" s="125">
        <f t="shared" si="7"/>
        <v>0</v>
      </c>
      <c r="Y16" s="129" t="str">
        <f t="shared" si="2"/>
        <v/>
      </c>
      <c r="Z16" s="130" t="str">
        <f t="shared" si="3"/>
        <v/>
      </c>
      <c r="AA16" s="131" t="str">
        <f t="shared" si="8"/>
        <v/>
      </c>
    </row>
    <row r="17" spans="1:27" x14ac:dyDescent="0.2">
      <c r="A17" s="33">
        <v>10</v>
      </c>
      <c r="B17" s="48"/>
      <c r="C17" s="49"/>
      <c r="D17" s="99"/>
      <c r="E17" s="50"/>
      <c r="F17" s="51"/>
      <c r="G17" s="107"/>
      <c r="H17" s="50"/>
      <c r="I17" s="108"/>
      <c r="J17" s="145"/>
      <c r="K17" s="148"/>
      <c r="L17" s="109"/>
      <c r="M17" s="109"/>
      <c r="N17" s="109"/>
      <c r="O17" s="104">
        <f t="shared" si="0"/>
        <v>0</v>
      </c>
      <c r="P17" s="105">
        <f t="shared" si="4"/>
        <v>0</v>
      </c>
      <c r="Q17" s="148"/>
      <c r="R17" s="148"/>
      <c r="S17" s="110">
        <f t="shared" si="1"/>
        <v>0</v>
      </c>
      <c r="T17" s="141"/>
      <c r="U17" s="139"/>
      <c r="V17" s="110">
        <f t="shared" si="5"/>
        <v>0</v>
      </c>
      <c r="W17" s="125">
        <f t="shared" si="6"/>
        <v>0</v>
      </c>
      <c r="X17" s="125">
        <f t="shared" si="7"/>
        <v>0</v>
      </c>
      <c r="Y17" s="129" t="str">
        <f t="shared" si="2"/>
        <v/>
      </c>
      <c r="Z17" s="130" t="str">
        <f t="shared" si="3"/>
        <v/>
      </c>
      <c r="AA17" s="131" t="str">
        <f t="shared" si="8"/>
        <v/>
      </c>
    </row>
    <row r="18" spans="1:27" x14ac:dyDescent="0.2">
      <c r="A18" s="33">
        <v>11</v>
      </c>
      <c r="B18" s="48"/>
      <c r="C18" s="49"/>
      <c r="D18" s="99"/>
      <c r="E18" s="50"/>
      <c r="F18" s="51"/>
      <c r="G18" s="107"/>
      <c r="H18" s="50"/>
      <c r="I18" s="108"/>
      <c r="J18" s="145"/>
      <c r="K18" s="148"/>
      <c r="L18" s="109"/>
      <c r="M18" s="109"/>
      <c r="N18" s="109"/>
      <c r="O18" s="104">
        <f t="shared" si="0"/>
        <v>0</v>
      </c>
      <c r="P18" s="105">
        <f t="shared" si="4"/>
        <v>0</v>
      </c>
      <c r="Q18" s="148"/>
      <c r="R18" s="148"/>
      <c r="S18" s="110">
        <f t="shared" si="1"/>
        <v>0</v>
      </c>
      <c r="T18" s="141"/>
      <c r="U18" s="139"/>
      <c r="V18" s="110">
        <f t="shared" si="5"/>
        <v>0</v>
      </c>
      <c r="W18" s="125">
        <f t="shared" si="6"/>
        <v>0</v>
      </c>
      <c r="X18" s="125">
        <f t="shared" si="7"/>
        <v>0</v>
      </c>
      <c r="Y18" s="129" t="str">
        <f t="shared" si="2"/>
        <v/>
      </c>
      <c r="Z18" s="130" t="str">
        <f t="shared" si="3"/>
        <v/>
      </c>
      <c r="AA18" s="131" t="str">
        <f t="shared" si="8"/>
        <v/>
      </c>
    </row>
    <row r="19" spans="1:27" x14ac:dyDescent="0.2">
      <c r="A19" s="33">
        <v>12</v>
      </c>
      <c r="B19" s="48"/>
      <c r="C19" s="49"/>
      <c r="D19" s="99"/>
      <c r="E19" s="50"/>
      <c r="F19" s="51"/>
      <c r="G19" s="107"/>
      <c r="H19" s="50"/>
      <c r="I19" s="108"/>
      <c r="J19" s="145"/>
      <c r="K19" s="148"/>
      <c r="L19" s="109"/>
      <c r="M19" s="109"/>
      <c r="N19" s="109"/>
      <c r="O19" s="104">
        <f t="shared" si="0"/>
        <v>0</v>
      </c>
      <c r="P19" s="105">
        <f t="shared" si="4"/>
        <v>0</v>
      </c>
      <c r="Q19" s="148"/>
      <c r="R19" s="148"/>
      <c r="S19" s="110">
        <f t="shared" si="1"/>
        <v>0</v>
      </c>
      <c r="T19" s="141"/>
      <c r="U19" s="139"/>
      <c r="V19" s="110">
        <f t="shared" si="5"/>
        <v>0</v>
      </c>
      <c r="W19" s="125">
        <f t="shared" si="6"/>
        <v>0</v>
      </c>
      <c r="X19" s="125">
        <f t="shared" si="7"/>
        <v>0</v>
      </c>
      <c r="Y19" s="129" t="str">
        <f t="shared" si="2"/>
        <v/>
      </c>
      <c r="Z19" s="130" t="str">
        <f t="shared" si="3"/>
        <v/>
      </c>
      <c r="AA19" s="131" t="str">
        <f t="shared" si="8"/>
        <v/>
      </c>
    </row>
    <row r="20" spans="1:27" x14ac:dyDescent="0.2">
      <c r="A20" s="33">
        <v>13</v>
      </c>
      <c r="B20" s="48"/>
      <c r="C20" s="49"/>
      <c r="D20" s="99"/>
      <c r="E20" s="50"/>
      <c r="F20" s="51"/>
      <c r="G20" s="107"/>
      <c r="H20" s="50"/>
      <c r="I20" s="108"/>
      <c r="J20" s="145"/>
      <c r="K20" s="148"/>
      <c r="L20" s="109"/>
      <c r="M20" s="109"/>
      <c r="N20" s="109"/>
      <c r="O20" s="104">
        <f t="shared" si="0"/>
        <v>0</v>
      </c>
      <c r="P20" s="105">
        <f t="shared" si="4"/>
        <v>0</v>
      </c>
      <c r="Q20" s="148"/>
      <c r="R20" s="148"/>
      <c r="S20" s="110">
        <f t="shared" si="1"/>
        <v>0</v>
      </c>
      <c r="T20" s="141"/>
      <c r="U20" s="139"/>
      <c r="V20" s="110">
        <f t="shared" si="5"/>
        <v>0</v>
      </c>
      <c r="W20" s="125">
        <f t="shared" si="6"/>
        <v>0</v>
      </c>
      <c r="X20" s="125">
        <f t="shared" si="7"/>
        <v>0</v>
      </c>
      <c r="Y20" s="129" t="str">
        <f t="shared" si="2"/>
        <v/>
      </c>
      <c r="Z20" s="130" t="str">
        <f t="shared" si="3"/>
        <v/>
      </c>
      <c r="AA20" s="131" t="str">
        <f t="shared" si="8"/>
        <v/>
      </c>
    </row>
    <row r="21" spans="1:27" x14ac:dyDescent="0.2">
      <c r="A21" s="33">
        <v>14</v>
      </c>
      <c r="B21" s="48"/>
      <c r="C21" s="49"/>
      <c r="D21" s="99"/>
      <c r="E21" s="50"/>
      <c r="F21" s="51"/>
      <c r="G21" s="107"/>
      <c r="H21" s="50"/>
      <c r="I21" s="108"/>
      <c r="J21" s="145"/>
      <c r="K21" s="148"/>
      <c r="L21" s="109"/>
      <c r="M21" s="109"/>
      <c r="N21" s="109"/>
      <c r="O21" s="104">
        <f t="shared" ref="O21:O51" si="9">SUM(K21:N21)</f>
        <v>0</v>
      </c>
      <c r="P21" s="105">
        <f t="shared" si="4"/>
        <v>0</v>
      </c>
      <c r="Q21" s="148"/>
      <c r="R21" s="148"/>
      <c r="S21" s="110">
        <f t="shared" si="1"/>
        <v>0</v>
      </c>
      <c r="T21" s="141"/>
      <c r="U21" s="139"/>
      <c r="V21" s="110">
        <f t="shared" si="5"/>
        <v>0</v>
      </c>
      <c r="W21" s="125">
        <f t="shared" si="6"/>
        <v>0</v>
      </c>
      <c r="X21" s="125">
        <f t="shared" si="7"/>
        <v>0</v>
      </c>
      <c r="Y21" s="129" t="str">
        <f t="shared" si="2"/>
        <v/>
      </c>
      <c r="Z21" s="130" t="str">
        <f t="shared" si="3"/>
        <v/>
      </c>
      <c r="AA21" s="131" t="str">
        <f t="shared" si="8"/>
        <v/>
      </c>
    </row>
    <row r="22" spans="1:27" x14ac:dyDescent="0.2">
      <c r="A22" s="33">
        <v>15</v>
      </c>
      <c r="B22" s="48"/>
      <c r="C22" s="49"/>
      <c r="D22" s="99"/>
      <c r="E22" s="50"/>
      <c r="F22" s="51"/>
      <c r="G22" s="107"/>
      <c r="H22" s="50"/>
      <c r="I22" s="108"/>
      <c r="J22" s="145"/>
      <c r="K22" s="148"/>
      <c r="L22" s="109"/>
      <c r="M22" s="109"/>
      <c r="N22" s="109"/>
      <c r="O22" s="104">
        <f t="shared" si="9"/>
        <v>0</v>
      </c>
      <c r="P22" s="105">
        <f t="shared" si="4"/>
        <v>0</v>
      </c>
      <c r="Q22" s="148"/>
      <c r="R22" s="148"/>
      <c r="S22" s="110">
        <f t="shared" si="1"/>
        <v>0</v>
      </c>
      <c r="T22" s="141"/>
      <c r="U22" s="139"/>
      <c r="V22" s="110">
        <f t="shared" si="5"/>
        <v>0</v>
      </c>
      <c r="W22" s="125">
        <f t="shared" si="6"/>
        <v>0</v>
      </c>
      <c r="X22" s="125">
        <f t="shared" si="7"/>
        <v>0</v>
      </c>
      <c r="Y22" s="129" t="str">
        <f t="shared" si="2"/>
        <v/>
      </c>
      <c r="Z22" s="130" t="str">
        <f t="shared" si="3"/>
        <v/>
      </c>
      <c r="AA22" s="131" t="str">
        <f t="shared" si="8"/>
        <v/>
      </c>
    </row>
    <row r="23" spans="1:27" x14ac:dyDescent="0.2">
      <c r="A23" s="33">
        <v>16</v>
      </c>
      <c r="B23" s="48"/>
      <c r="C23" s="49"/>
      <c r="D23" s="99"/>
      <c r="E23" s="50"/>
      <c r="F23" s="51"/>
      <c r="G23" s="107"/>
      <c r="H23" s="50"/>
      <c r="I23" s="108"/>
      <c r="J23" s="145"/>
      <c r="K23" s="148"/>
      <c r="L23" s="109"/>
      <c r="M23" s="109"/>
      <c r="N23" s="109"/>
      <c r="O23" s="104">
        <f t="shared" si="9"/>
        <v>0</v>
      </c>
      <c r="P23" s="105">
        <f t="shared" si="4"/>
        <v>0</v>
      </c>
      <c r="Q23" s="148"/>
      <c r="R23" s="148"/>
      <c r="S23" s="110">
        <f t="shared" si="1"/>
        <v>0</v>
      </c>
      <c r="T23" s="141"/>
      <c r="U23" s="139"/>
      <c r="V23" s="110">
        <f t="shared" si="5"/>
        <v>0</v>
      </c>
      <c r="W23" s="125">
        <f t="shared" si="6"/>
        <v>0</v>
      </c>
      <c r="X23" s="125">
        <f t="shared" si="7"/>
        <v>0</v>
      </c>
      <c r="Y23" s="129" t="str">
        <f t="shared" si="2"/>
        <v/>
      </c>
      <c r="Z23" s="130" t="str">
        <f t="shared" si="3"/>
        <v/>
      </c>
      <c r="AA23" s="131" t="str">
        <f t="shared" si="8"/>
        <v/>
      </c>
    </row>
    <row r="24" spans="1:27" x14ac:dyDescent="0.2">
      <c r="A24" s="33">
        <v>17</v>
      </c>
      <c r="B24" s="48"/>
      <c r="C24" s="49"/>
      <c r="D24" s="99"/>
      <c r="E24" s="50"/>
      <c r="F24" s="51"/>
      <c r="G24" s="107"/>
      <c r="H24" s="50"/>
      <c r="I24" s="108"/>
      <c r="J24" s="145"/>
      <c r="K24" s="148"/>
      <c r="L24" s="109"/>
      <c r="M24" s="109"/>
      <c r="N24" s="109"/>
      <c r="O24" s="104">
        <f t="shared" si="9"/>
        <v>0</v>
      </c>
      <c r="P24" s="105">
        <f>J24+O24</f>
        <v>0</v>
      </c>
      <c r="Q24" s="148"/>
      <c r="R24" s="148"/>
      <c r="S24" s="110">
        <f t="shared" si="1"/>
        <v>0</v>
      </c>
      <c r="T24" s="141"/>
      <c r="U24" s="139"/>
      <c r="V24" s="110">
        <f t="shared" si="5"/>
        <v>0</v>
      </c>
      <c r="W24" s="125">
        <f t="shared" si="6"/>
        <v>0</v>
      </c>
      <c r="X24" s="125">
        <f t="shared" si="7"/>
        <v>0</v>
      </c>
      <c r="Y24" s="129" t="str">
        <f t="shared" si="2"/>
        <v/>
      </c>
      <c r="Z24" s="130" t="str">
        <f t="shared" si="3"/>
        <v/>
      </c>
      <c r="AA24" s="131" t="str">
        <f t="shared" si="8"/>
        <v/>
      </c>
    </row>
    <row r="25" spans="1:27" x14ac:dyDescent="0.2">
      <c r="A25" s="33">
        <v>18</v>
      </c>
      <c r="B25" s="48"/>
      <c r="C25" s="49"/>
      <c r="D25" s="99"/>
      <c r="E25" s="50"/>
      <c r="F25" s="51"/>
      <c r="G25" s="107"/>
      <c r="H25" s="50"/>
      <c r="I25" s="108"/>
      <c r="J25" s="145"/>
      <c r="K25" s="148"/>
      <c r="L25" s="109"/>
      <c r="M25" s="109"/>
      <c r="N25" s="109"/>
      <c r="O25" s="104">
        <f t="shared" si="9"/>
        <v>0</v>
      </c>
      <c r="P25" s="105">
        <f t="shared" si="4"/>
        <v>0</v>
      </c>
      <c r="Q25" s="148"/>
      <c r="R25" s="148"/>
      <c r="S25" s="110">
        <f t="shared" si="1"/>
        <v>0</v>
      </c>
      <c r="T25" s="141"/>
      <c r="U25" s="139"/>
      <c r="V25" s="110">
        <f t="shared" si="5"/>
        <v>0</v>
      </c>
      <c r="W25" s="125">
        <f t="shared" si="6"/>
        <v>0</v>
      </c>
      <c r="X25" s="125">
        <f t="shared" si="7"/>
        <v>0</v>
      </c>
      <c r="Y25" s="129" t="str">
        <f t="shared" si="2"/>
        <v/>
      </c>
      <c r="Z25" s="130" t="str">
        <f t="shared" si="3"/>
        <v/>
      </c>
      <c r="AA25" s="131" t="str">
        <f t="shared" si="8"/>
        <v/>
      </c>
    </row>
    <row r="26" spans="1:27" x14ac:dyDescent="0.2">
      <c r="A26" s="33">
        <v>19</v>
      </c>
      <c r="B26" s="48"/>
      <c r="C26" s="49"/>
      <c r="D26" s="99"/>
      <c r="E26" s="50"/>
      <c r="F26" s="51"/>
      <c r="G26" s="107"/>
      <c r="H26" s="50"/>
      <c r="I26" s="108"/>
      <c r="J26" s="145"/>
      <c r="K26" s="148"/>
      <c r="L26" s="109"/>
      <c r="M26" s="109"/>
      <c r="N26" s="109"/>
      <c r="O26" s="104">
        <f t="shared" si="9"/>
        <v>0</v>
      </c>
      <c r="P26" s="105">
        <f t="shared" si="4"/>
        <v>0</v>
      </c>
      <c r="Q26" s="148"/>
      <c r="R26" s="148"/>
      <c r="S26" s="110">
        <f t="shared" si="1"/>
        <v>0</v>
      </c>
      <c r="T26" s="141"/>
      <c r="U26" s="139"/>
      <c r="V26" s="110">
        <f t="shared" si="5"/>
        <v>0</v>
      </c>
      <c r="W26" s="125">
        <f t="shared" si="6"/>
        <v>0</v>
      </c>
      <c r="X26" s="125">
        <f t="shared" si="7"/>
        <v>0</v>
      </c>
      <c r="Y26" s="129" t="str">
        <f t="shared" si="2"/>
        <v/>
      </c>
      <c r="Z26" s="130" t="str">
        <f t="shared" si="3"/>
        <v/>
      </c>
      <c r="AA26" s="131" t="str">
        <f t="shared" si="8"/>
        <v/>
      </c>
    </row>
    <row r="27" spans="1:27" x14ac:dyDescent="0.2">
      <c r="A27" s="33">
        <v>20</v>
      </c>
      <c r="B27" s="48"/>
      <c r="C27" s="49"/>
      <c r="D27" s="99"/>
      <c r="E27" s="50"/>
      <c r="F27" s="51"/>
      <c r="G27" s="107"/>
      <c r="H27" s="50"/>
      <c r="I27" s="108"/>
      <c r="J27" s="145"/>
      <c r="K27" s="148"/>
      <c r="L27" s="109"/>
      <c r="M27" s="109"/>
      <c r="N27" s="109"/>
      <c r="O27" s="104">
        <f t="shared" si="9"/>
        <v>0</v>
      </c>
      <c r="P27" s="105">
        <f t="shared" si="4"/>
        <v>0</v>
      </c>
      <c r="Q27" s="148"/>
      <c r="R27" s="148"/>
      <c r="S27" s="110">
        <f t="shared" si="1"/>
        <v>0</v>
      </c>
      <c r="T27" s="141"/>
      <c r="U27" s="139"/>
      <c r="V27" s="110">
        <f t="shared" si="5"/>
        <v>0</v>
      </c>
      <c r="W27" s="125">
        <f t="shared" si="6"/>
        <v>0</v>
      </c>
      <c r="X27" s="125">
        <f t="shared" si="7"/>
        <v>0</v>
      </c>
      <c r="Y27" s="129" t="str">
        <f t="shared" si="2"/>
        <v/>
      </c>
      <c r="Z27" s="130" t="str">
        <f t="shared" si="3"/>
        <v/>
      </c>
      <c r="AA27" s="131" t="str">
        <f t="shared" si="8"/>
        <v/>
      </c>
    </row>
    <row r="28" spans="1:27" x14ac:dyDescent="0.2">
      <c r="A28" s="33">
        <v>21</v>
      </c>
      <c r="B28" s="48"/>
      <c r="C28" s="49"/>
      <c r="D28" s="99"/>
      <c r="E28" s="50"/>
      <c r="F28" s="51"/>
      <c r="G28" s="107"/>
      <c r="H28" s="50"/>
      <c r="I28" s="108"/>
      <c r="J28" s="145"/>
      <c r="K28" s="148"/>
      <c r="L28" s="109"/>
      <c r="M28" s="109"/>
      <c r="N28" s="109"/>
      <c r="O28" s="104">
        <f t="shared" si="9"/>
        <v>0</v>
      </c>
      <c r="P28" s="105">
        <f t="shared" si="4"/>
        <v>0</v>
      </c>
      <c r="Q28" s="148"/>
      <c r="R28" s="148"/>
      <c r="S28" s="110">
        <f t="shared" si="1"/>
        <v>0</v>
      </c>
      <c r="T28" s="141"/>
      <c r="U28" s="139"/>
      <c r="V28" s="110">
        <f t="shared" si="5"/>
        <v>0</v>
      </c>
      <c r="W28" s="125">
        <f t="shared" si="6"/>
        <v>0</v>
      </c>
      <c r="X28" s="125">
        <f t="shared" si="7"/>
        <v>0</v>
      </c>
      <c r="Y28" s="129" t="str">
        <f t="shared" si="2"/>
        <v/>
      </c>
      <c r="Z28" s="130" t="str">
        <f t="shared" si="3"/>
        <v/>
      </c>
      <c r="AA28" s="131" t="str">
        <f t="shared" si="8"/>
        <v/>
      </c>
    </row>
    <row r="29" spans="1:27" x14ac:dyDescent="0.2">
      <c r="A29" s="33">
        <v>22</v>
      </c>
      <c r="B29" s="48"/>
      <c r="C29" s="49"/>
      <c r="D29" s="99"/>
      <c r="E29" s="50"/>
      <c r="F29" s="51"/>
      <c r="G29" s="107"/>
      <c r="H29" s="50"/>
      <c r="I29" s="108"/>
      <c r="J29" s="145"/>
      <c r="K29" s="148"/>
      <c r="L29" s="109"/>
      <c r="M29" s="109"/>
      <c r="N29" s="109"/>
      <c r="O29" s="104">
        <f t="shared" si="9"/>
        <v>0</v>
      </c>
      <c r="P29" s="105">
        <f t="shared" si="4"/>
        <v>0</v>
      </c>
      <c r="Q29" s="148"/>
      <c r="R29" s="148"/>
      <c r="S29" s="110">
        <f t="shared" si="1"/>
        <v>0</v>
      </c>
      <c r="T29" s="141"/>
      <c r="U29" s="139"/>
      <c r="V29" s="110">
        <f t="shared" si="5"/>
        <v>0</v>
      </c>
      <c r="W29" s="125">
        <f t="shared" si="6"/>
        <v>0</v>
      </c>
      <c r="X29" s="125">
        <f t="shared" si="7"/>
        <v>0</v>
      </c>
      <c r="Y29" s="129" t="str">
        <f t="shared" si="2"/>
        <v/>
      </c>
      <c r="Z29" s="130" t="str">
        <f t="shared" si="3"/>
        <v/>
      </c>
      <c r="AA29" s="131" t="str">
        <f t="shared" si="8"/>
        <v/>
      </c>
    </row>
    <row r="30" spans="1:27" x14ac:dyDescent="0.2">
      <c r="A30" s="33">
        <v>23</v>
      </c>
      <c r="B30" s="48"/>
      <c r="C30" s="49"/>
      <c r="D30" s="99"/>
      <c r="E30" s="50"/>
      <c r="F30" s="51"/>
      <c r="G30" s="107"/>
      <c r="H30" s="50"/>
      <c r="I30" s="108"/>
      <c r="J30" s="145"/>
      <c r="K30" s="148"/>
      <c r="L30" s="109"/>
      <c r="M30" s="109"/>
      <c r="N30" s="109"/>
      <c r="O30" s="104">
        <f t="shared" si="9"/>
        <v>0</v>
      </c>
      <c r="P30" s="105">
        <f t="shared" si="4"/>
        <v>0</v>
      </c>
      <c r="Q30" s="148"/>
      <c r="R30" s="148"/>
      <c r="S30" s="110">
        <f t="shared" si="1"/>
        <v>0</v>
      </c>
      <c r="T30" s="141"/>
      <c r="U30" s="139"/>
      <c r="V30" s="110">
        <f t="shared" si="5"/>
        <v>0</v>
      </c>
      <c r="W30" s="125">
        <f t="shared" si="6"/>
        <v>0</v>
      </c>
      <c r="X30" s="125">
        <f t="shared" si="7"/>
        <v>0</v>
      </c>
      <c r="Y30" s="129" t="str">
        <f t="shared" si="2"/>
        <v/>
      </c>
      <c r="Z30" s="130" t="str">
        <f t="shared" si="3"/>
        <v/>
      </c>
      <c r="AA30" s="131" t="str">
        <f t="shared" si="8"/>
        <v/>
      </c>
    </row>
    <row r="31" spans="1:27" x14ac:dyDescent="0.2">
      <c r="A31" s="33">
        <v>24</v>
      </c>
      <c r="B31" s="48"/>
      <c r="C31" s="49"/>
      <c r="D31" s="99"/>
      <c r="E31" s="50"/>
      <c r="F31" s="51"/>
      <c r="G31" s="107"/>
      <c r="H31" s="50"/>
      <c r="I31" s="108"/>
      <c r="J31" s="145"/>
      <c r="K31" s="148"/>
      <c r="L31" s="109"/>
      <c r="M31" s="109"/>
      <c r="N31" s="109"/>
      <c r="O31" s="104">
        <f t="shared" si="9"/>
        <v>0</v>
      </c>
      <c r="P31" s="105">
        <f t="shared" si="4"/>
        <v>0</v>
      </c>
      <c r="Q31" s="148"/>
      <c r="R31" s="148"/>
      <c r="S31" s="110">
        <f t="shared" si="1"/>
        <v>0</v>
      </c>
      <c r="T31" s="141"/>
      <c r="U31" s="139"/>
      <c r="V31" s="110">
        <f t="shared" si="5"/>
        <v>0</v>
      </c>
      <c r="W31" s="125">
        <f t="shared" si="6"/>
        <v>0</v>
      </c>
      <c r="X31" s="125">
        <f t="shared" si="7"/>
        <v>0</v>
      </c>
      <c r="Y31" s="129" t="str">
        <f t="shared" si="2"/>
        <v/>
      </c>
      <c r="Z31" s="130" t="str">
        <f t="shared" si="3"/>
        <v/>
      </c>
      <c r="AA31" s="131" t="str">
        <f t="shared" si="8"/>
        <v/>
      </c>
    </row>
    <row r="32" spans="1:27" x14ac:dyDescent="0.2">
      <c r="A32" s="33">
        <v>25</v>
      </c>
      <c r="B32" s="48"/>
      <c r="C32" s="49"/>
      <c r="D32" s="99"/>
      <c r="E32" s="50"/>
      <c r="F32" s="51"/>
      <c r="G32" s="107"/>
      <c r="H32" s="50"/>
      <c r="I32" s="108"/>
      <c r="J32" s="145"/>
      <c r="K32" s="148"/>
      <c r="L32" s="109"/>
      <c r="M32" s="109"/>
      <c r="N32" s="109"/>
      <c r="O32" s="104">
        <f t="shared" si="9"/>
        <v>0</v>
      </c>
      <c r="P32" s="105">
        <f t="shared" si="4"/>
        <v>0</v>
      </c>
      <c r="Q32" s="148"/>
      <c r="R32" s="148"/>
      <c r="S32" s="110">
        <f t="shared" si="1"/>
        <v>0</v>
      </c>
      <c r="T32" s="141"/>
      <c r="U32" s="139"/>
      <c r="V32" s="110">
        <f t="shared" si="5"/>
        <v>0</v>
      </c>
      <c r="W32" s="125">
        <f t="shared" si="6"/>
        <v>0</v>
      </c>
      <c r="X32" s="125">
        <f t="shared" si="7"/>
        <v>0</v>
      </c>
      <c r="Y32" s="129" t="str">
        <f t="shared" si="2"/>
        <v/>
      </c>
      <c r="Z32" s="130" t="str">
        <f t="shared" si="3"/>
        <v/>
      </c>
      <c r="AA32" s="131" t="str">
        <f t="shared" si="8"/>
        <v/>
      </c>
    </row>
    <row r="33" spans="1:27" x14ac:dyDescent="0.2">
      <c r="A33" s="33">
        <v>26</v>
      </c>
      <c r="B33" s="48"/>
      <c r="C33" s="49"/>
      <c r="D33" s="99"/>
      <c r="E33" s="50"/>
      <c r="F33" s="51"/>
      <c r="G33" s="107"/>
      <c r="H33" s="50"/>
      <c r="I33" s="108"/>
      <c r="J33" s="145"/>
      <c r="K33" s="148"/>
      <c r="L33" s="109"/>
      <c r="M33" s="109"/>
      <c r="N33" s="109"/>
      <c r="O33" s="104">
        <f t="shared" si="9"/>
        <v>0</v>
      </c>
      <c r="P33" s="105">
        <f t="shared" si="4"/>
        <v>0</v>
      </c>
      <c r="Q33" s="148"/>
      <c r="R33" s="148"/>
      <c r="S33" s="110">
        <f t="shared" si="1"/>
        <v>0</v>
      </c>
      <c r="T33" s="141"/>
      <c r="U33" s="139"/>
      <c r="V33" s="110">
        <f t="shared" si="5"/>
        <v>0</v>
      </c>
      <c r="W33" s="125">
        <f t="shared" si="6"/>
        <v>0</v>
      </c>
      <c r="X33" s="125">
        <f t="shared" si="7"/>
        <v>0</v>
      </c>
      <c r="Y33" s="129" t="str">
        <f t="shared" si="2"/>
        <v/>
      </c>
      <c r="Z33" s="130" t="str">
        <f t="shared" si="3"/>
        <v/>
      </c>
      <c r="AA33" s="131" t="str">
        <f t="shared" si="8"/>
        <v/>
      </c>
    </row>
    <row r="34" spans="1:27" x14ac:dyDescent="0.2">
      <c r="A34" s="33">
        <v>27</v>
      </c>
      <c r="B34" s="48"/>
      <c r="C34" s="49"/>
      <c r="D34" s="99"/>
      <c r="E34" s="50"/>
      <c r="F34" s="51"/>
      <c r="G34" s="107"/>
      <c r="H34" s="50"/>
      <c r="I34" s="108"/>
      <c r="J34" s="145"/>
      <c r="K34" s="148"/>
      <c r="L34" s="109"/>
      <c r="M34" s="109"/>
      <c r="N34" s="109"/>
      <c r="O34" s="104">
        <f t="shared" si="9"/>
        <v>0</v>
      </c>
      <c r="P34" s="105">
        <f t="shared" si="4"/>
        <v>0</v>
      </c>
      <c r="Q34" s="148"/>
      <c r="R34" s="148"/>
      <c r="S34" s="110">
        <f t="shared" si="1"/>
        <v>0</v>
      </c>
      <c r="T34" s="141"/>
      <c r="U34" s="139"/>
      <c r="V34" s="110">
        <f t="shared" si="5"/>
        <v>0</v>
      </c>
      <c r="W34" s="125">
        <f t="shared" si="6"/>
        <v>0</v>
      </c>
      <c r="X34" s="125">
        <f t="shared" si="7"/>
        <v>0</v>
      </c>
      <c r="Y34" s="129" t="str">
        <f t="shared" si="2"/>
        <v/>
      </c>
      <c r="Z34" s="130" t="str">
        <f t="shared" si="3"/>
        <v/>
      </c>
      <c r="AA34" s="131" t="str">
        <f t="shared" si="8"/>
        <v/>
      </c>
    </row>
    <row r="35" spans="1:27" x14ac:dyDescent="0.2">
      <c r="A35" s="33">
        <v>28</v>
      </c>
      <c r="B35" s="48"/>
      <c r="C35" s="49"/>
      <c r="D35" s="99"/>
      <c r="E35" s="50"/>
      <c r="F35" s="51"/>
      <c r="G35" s="107"/>
      <c r="H35" s="50"/>
      <c r="I35" s="108"/>
      <c r="J35" s="145"/>
      <c r="K35" s="148"/>
      <c r="L35" s="109"/>
      <c r="M35" s="109"/>
      <c r="N35" s="109"/>
      <c r="O35" s="104">
        <f t="shared" si="9"/>
        <v>0</v>
      </c>
      <c r="P35" s="105">
        <f t="shared" si="4"/>
        <v>0</v>
      </c>
      <c r="Q35" s="148"/>
      <c r="R35" s="148"/>
      <c r="S35" s="110">
        <f t="shared" si="1"/>
        <v>0</v>
      </c>
      <c r="T35" s="141"/>
      <c r="U35" s="139"/>
      <c r="V35" s="110">
        <f t="shared" si="5"/>
        <v>0</v>
      </c>
      <c r="W35" s="125">
        <f t="shared" si="6"/>
        <v>0</v>
      </c>
      <c r="X35" s="125">
        <f t="shared" si="7"/>
        <v>0</v>
      </c>
      <c r="Y35" s="129" t="str">
        <f t="shared" si="2"/>
        <v/>
      </c>
      <c r="Z35" s="130" t="str">
        <f t="shared" si="3"/>
        <v/>
      </c>
      <c r="AA35" s="131" t="str">
        <f t="shared" si="8"/>
        <v/>
      </c>
    </row>
    <row r="36" spans="1:27" x14ac:dyDescent="0.2">
      <c r="A36" s="33">
        <v>29</v>
      </c>
      <c r="B36" s="48"/>
      <c r="C36" s="49"/>
      <c r="D36" s="99"/>
      <c r="E36" s="50"/>
      <c r="F36" s="51"/>
      <c r="G36" s="107"/>
      <c r="H36" s="50"/>
      <c r="I36" s="108"/>
      <c r="J36" s="145"/>
      <c r="K36" s="148"/>
      <c r="L36" s="109"/>
      <c r="M36" s="109"/>
      <c r="N36" s="109"/>
      <c r="O36" s="104">
        <f t="shared" si="9"/>
        <v>0</v>
      </c>
      <c r="P36" s="105">
        <f t="shared" si="4"/>
        <v>0</v>
      </c>
      <c r="Q36" s="148"/>
      <c r="R36" s="148"/>
      <c r="S36" s="110">
        <f t="shared" si="1"/>
        <v>0</v>
      </c>
      <c r="T36" s="141"/>
      <c r="U36" s="139"/>
      <c r="V36" s="110">
        <f t="shared" si="5"/>
        <v>0</v>
      </c>
      <c r="W36" s="125">
        <f t="shared" si="6"/>
        <v>0</v>
      </c>
      <c r="X36" s="125">
        <f t="shared" si="7"/>
        <v>0</v>
      </c>
      <c r="Y36" s="129" t="str">
        <f t="shared" si="2"/>
        <v/>
      </c>
      <c r="Z36" s="130" t="str">
        <f t="shared" si="3"/>
        <v/>
      </c>
      <c r="AA36" s="131" t="str">
        <f t="shared" si="8"/>
        <v/>
      </c>
    </row>
    <row r="37" spans="1:27" x14ac:dyDescent="0.2">
      <c r="A37" s="33">
        <v>30</v>
      </c>
      <c r="B37" s="48"/>
      <c r="C37" s="49"/>
      <c r="D37" s="99"/>
      <c r="E37" s="50"/>
      <c r="F37" s="51"/>
      <c r="G37" s="107"/>
      <c r="H37" s="50"/>
      <c r="I37" s="108"/>
      <c r="J37" s="145"/>
      <c r="K37" s="148"/>
      <c r="L37" s="109"/>
      <c r="M37" s="109"/>
      <c r="N37" s="109"/>
      <c r="O37" s="104">
        <f t="shared" si="9"/>
        <v>0</v>
      </c>
      <c r="P37" s="105">
        <f t="shared" si="4"/>
        <v>0</v>
      </c>
      <c r="Q37" s="148"/>
      <c r="R37" s="148"/>
      <c r="S37" s="110">
        <f t="shared" si="1"/>
        <v>0</v>
      </c>
      <c r="T37" s="141"/>
      <c r="U37" s="139"/>
      <c r="V37" s="110">
        <f t="shared" si="5"/>
        <v>0</v>
      </c>
      <c r="W37" s="125">
        <f t="shared" si="6"/>
        <v>0</v>
      </c>
      <c r="X37" s="125">
        <f t="shared" si="7"/>
        <v>0</v>
      </c>
      <c r="Y37" s="129" t="str">
        <f t="shared" si="2"/>
        <v/>
      </c>
      <c r="Z37" s="130" t="str">
        <f t="shared" si="3"/>
        <v/>
      </c>
      <c r="AA37" s="131" t="str">
        <f t="shared" si="8"/>
        <v/>
      </c>
    </row>
    <row r="38" spans="1:27" x14ac:dyDescent="0.2">
      <c r="A38" s="33">
        <v>31</v>
      </c>
      <c r="B38" s="48"/>
      <c r="C38" s="49"/>
      <c r="D38" s="99"/>
      <c r="E38" s="50"/>
      <c r="F38" s="51"/>
      <c r="G38" s="107"/>
      <c r="H38" s="50"/>
      <c r="I38" s="108"/>
      <c r="J38" s="145"/>
      <c r="K38" s="148"/>
      <c r="L38" s="109"/>
      <c r="M38" s="109"/>
      <c r="N38" s="109"/>
      <c r="O38" s="104">
        <f t="shared" si="9"/>
        <v>0</v>
      </c>
      <c r="P38" s="105">
        <f t="shared" si="4"/>
        <v>0</v>
      </c>
      <c r="Q38" s="148"/>
      <c r="R38" s="148"/>
      <c r="S38" s="110">
        <f t="shared" si="1"/>
        <v>0</v>
      </c>
      <c r="T38" s="141"/>
      <c r="U38" s="139"/>
      <c r="V38" s="110">
        <f t="shared" si="5"/>
        <v>0</v>
      </c>
      <c r="W38" s="125">
        <f t="shared" si="6"/>
        <v>0</v>
      </c>
      <c r="X38" s="125">
        <f t="shared" si="7"/>
        <v>0</v>
      </c>
      <c r="Y38" s="129" t="str">
        <f t="shared" si="2"/>
        <v/>
      </c>
      <c r="Z38" s="130" t="str">
        <f t="shared" si="3"/>
        <v/>
      </c>
      <c r="AA38" s="131" t="str">
        <f t="shared" si="8"/>
        <v/>
      </c>
    </row>
    <row r="39" spans="1:27" x14ac:dyDescent="0.2">
      <c r="A39" s="33">
        <v>32</v>
      </c>
      <c r="B39" s="48"/>
      <c r="C39" s="49"/>
      <c r="D39" s="99"/>
      <c r="E39" s="50"/>
      <c r="F39" s="51"/>
      <c r="G39" s="107"/>
      <c r="H39" s="50"/>
      <c r="I39" s="108"/>
      <c r="J39" s="145"/>
      <c r="K39" s="148"/>
      <c r="L39" s="109"/>
      <c r="M39" s="109"/>
      <c r="N39" s="109"/>
      <c r="O39" s="104">
        <f t="shared" si="9"/>
        <v>0</v>
      </c>
      <c r="P39" s="105">
        <f t="shared" si="4"/>
        <v>0</v>
      </c>
      <c r="Q39" s="148"/>
      <c r="R39" s="148"/>
      <c r="S39" s="110">
        <f t="shared" si="1"/>
        <v>0</v>
      </c>
      <c r="T39" s="141"/>
      <c r="U39" s="139"/>
      <c r="V39" s="110">
        <f t="shared" si="5"/>
        <v>0</v>
      </c>
      <c r="W39" s="125">
        <f t="shared" si="6"/>
        <v>0</v>
      </c>
      <c r="X39" s="125">
        <f t="shared" si="7"/>
        <v>0</v>
      </c>
      <c r="Y39" s="129" t="str">
        <f t="shared" si="2"/>
        <v/>
      </c>
      <c r="Z39" s="130" t="str">
        <f t="shared" si="3"/>
        <v/>
      </c>
      <c r="AA39" s="131" t="str">
        <f t="shared" si="8"/>
        <v/>
      </c>
    </row>
    <row r="40" spans="1:27" x14ac:dyDescent="0.2">
      <c r="A40" s="33">
        <v>33</v>
      </c>
      <c r="B40" s="48"/>
      <c r="C40" s="49"/>
      <c r="D40" s="99"/>
      <c r="E40" s="50"/>
      <c r="F40" s="51"/>
      <c r="G40" s="107"/>
      <c r="H40" s="50"/>
      <c r="I40" s="108"/>
      <c r="J40" s="145"/>
      <c r="K40" s="148"/>
      <c r="L40" s="109"/>
      <c r="M40" s="109"/>
      <c r="N40" s="109"/>
      <c r="O40" s="104">
        <f t="shared" si="9"/>
        <v>0</v>
      </c>
      <c r="P40" s="105">
        <f t="shared" si="4"/>
        <v>0</v>
      </c>
      <c r="Q40" s="148"/>
      <c r="R40" s="148"/>
      <c r="S40" s="110">
        <f t="shared" si="1"/>
        <v>0</v>
      </c>
      <c r="T40" s="141"/>
      <c r="U40" s="139"/>
      <c r="V40" s="110">
        <f t="shared" si="5"/>
        <v>0</v>
      </c>
      <c r="W40" s="125">
        <f t="shared" si="6"/>
        <v>0</v>
      </c>
      <c r="X40" s="125">
        <f t="shared" si="7"/>
        <v>0</v>
      </c>
      <c r="Y40" s="129" t="str">
        <f t="shared" si="2"/>
        <v/>
      </c>
      <c r="Z40" s="130" t="str">
        <f t="shared" si="3"/>
        <v/>
      </c>
      <c r="AA40" s="131" t="str">
        <f t="shared" si="8"/>
        <v/>
      </c>
    </row>
    <row r="41" spans="1:27" x14ac:dyDescent="0.2">
      <c r="A41" s="33">
        <v>34</v>
      </c>
      <c r="B41" s="48"/>
      <c r="C41" s="49"/>
      <c r="D41" s="99"/>
      <c r="E41" s="50"/>
      <c r="F41" s="51"/>
      <c r="G41" s="107"/>
      <c r="H41" s="50"/>
      <c r="I41" s="108"/>
      <c r="J41" s="145"/>
      <c r="K41" s="148"/>
      <c r="L41" s="109"/>
      <c r="M41" s="109"/>
      <c r="N41" s="109"/>
      <c r="O41" s="104">
        <f t="shared" si="9"/>
        <v>0</v>
      </c>
      <c r="P41" s="105">
        <f t="shared" si="4"/>
        <v>0</v>
      </c>
      <c r="Q41" s="148"/>
      <c r="R41" s="148"/>
      <c r="S41" s="110">
        <f t="shared" si="1"/>
        <v>0</v>
      </c>
      <c r="T41" s="141"/>
      <c r="U41" s="139"/>
      <c r="V41" s="110">
        <f t="shared" si="5"/>
        <v>0</v>
      </c>
      <c r="W41" s="125">
        <f t="shared" si="6"/>
        <v>0</v>
      </c>
      <c r="X41" s="125">
        <f t="shared" si="7"/>
        <v>0</v>
      </c>
      <c r="Y41" s="129" t="str">
        <f t="shared" si="2"/>
        <v/>
      </c>
      <c r="Z41" s="130" t="str">
        <f t="shared" si="3"/>
        <v/>
      </c>
      <c r="AA41" s="131" t="str">
        <f t="shared" si="8"/>
        <v/>
      </c>
    </row>
    <row r="42" spans="1:27" x14ac:dyDescent="0.2">
      <c r="A42" s="33">
        <v>35</v>
      </c>
      <c r="B42" s="48"/>
      <c r="C42" s="49"/>
      <c r="D42" s="99"/>
      <c r="E42" s="50"/>
      <c r="F42" s="51"/>
      <c r="G42" s="107"/>
      <c r="H42" s="50"/>
      <c r="I42" s="108"/>
      <c r="J42" s="145"/>
      <c r="K42" s="148"/>
      <c r="L42" s="109"/>
      <c r="M42" s="109"/>
      <c r="N42" s="109"/>
      <c r="O42" s="104">
        <f t="shared" si="9"/>
        <v>0</v>
      </c>
      <c r="P42" s="105">
        <f t="shared" si="4"/>
        <v>0</v>
      </c>
      <c r="Q42" s="148"/>
      <c r="R42" s="148"/>
      <c r="S42" s="110">
        <f t="shared" si="1"/>
        <v>0</v>
      </c>
      <c r="T42" s="141"/>
      <c r="U42" s="139"/>
      <c r="V42" s="110">
        <f t="shared" si="5"/>
        <v>0</v>
      </c>
      <c r="W42" s="125">
        <f t="shared" si="6"/>
        <v>0</v>
      </c>
      <c r="X42" s="125">
        <f t="shared" si="7"/>
        <v>0</v>
      </c>
      <c r="Y42" s="129" t="str">
        <f t="shared" si="2"/>
        <v/>
      </c>
      <c r="Z42" s="130" t="str">
        <f t="shared" si="3"/>
        <v/>
      </c>
      <c r="AA42" s="131" t="str">
        <f t="shared" si="8"/>
        <v/>
      </c>
    </row>
    <row r="43" spans="1:27" x14ac:dyDescent="0.2">
      <c r="A43" s="33">
        <v>36</v>
      </c>
      <c r="B43" s="48"/>
      <c r="C43" s="49"/>
      <c r="D43" s="99"/>
      <c r="E43" s="50"/>
      <c r="F43" s="51"/>
      <c r="G43" s="107"/>
      <c r="H43" s="50"/>
      <c r="I43" s="108"/>
      <c r="J43" s="145"/>
      <c r="K43" s="148"/>
      <c r="L43" s="109"/>
      <c r="M43" s="109"/>
      <c r="N43" s="109"/>
      <c r="O43" s="104">
        <f t="shared" si="9"/>
        <v>0</v>
      </c>
      <c r="P43" s="105">
        <f t="shared" si="4"/>
        <v>0</v>
      </c>
      <c r="Q43" s="148"/>
      <c r="R43" s="148"/>
      <c r="S43" s="110">
        <f t="shared" si="1"/>
        <v>0</v>
      </c>
      <c r="T43" s="141"/>
      <c r="U43" s="139"/>
      <c r="V43" s="110">
        <f t="shared" si="5"/>
        <v>0</v>
      </c>
      <c r="W43" s="125">
        <f t="shared" si="6"/>
        <v>0</v>
      </c>
      <c r="X43" s="125">
        <f t="shared" si="7"/>
        <v>0</v>
      </c>
      <c r="Y43" s="129" t="str">
        <f t="shared" si="2"/>
        <v/>
      </c>
      <c r="Z43" s="130" t="str">
        <f t="shared" si="3"/>
        <v/>
      </c>
      <c r="AA43" s="131" t="str">
        <f t="shared" si="8"/>
        <v/>
      </c>
    </row>
    <row r="44" spans="1:27" x14ac:dyDescent="0.2">
      <c r="A44" s="33">
        <v>37</v>
      </c>
      <c r="B44" s="48"/>
      <c r="C44" s="49"/>
      <c r="D44" s="99"/>
      <c r="E44" s="50"/>
      <c r="F44" s="51"/>
      <c r="G44" s="107"/>
      <c r="H44" s="50"/>
      <c r="I44" s="108"/>
      <c r="J44" s="145"/>
      <c r="K44" s="148"/>
      <c r="L44" s="109"/>
      <c r="M44" s="109"/>
      <c r="N44" s="109"/>
      <c r="O44" s="104">
        <f t="shared" si="9"/>
        <v>0</v>
      </c>
      <c r="P44" s="105">
        <f t="shared" si="4"/>
        <v>0</v>
      </c>
      <c r="Q44" s="148"/>
      <c r="R44" s="148"/>
      <c r="S44" s="110">
        <f t="shared" si="1"/>
        <v>0</v>
      </c>
      <c r="T44" s="141"/>
      <c r="U44" s="139"/>
      <c r="V44" s="110">
        <f t="shared" si="5"/>
        <v>0</v>
      </c>
      <c r="W44" s="125">
        <f t="shared" si="6"/>
        <v>0</v>
      </c>
      <c r="X44" s="125">
        <f t="shared" si="7"/>
        <v>0</v>
      </c>
      <c r="Y44" s="129" t="str">
        <f t="shared" si="2"/>
        <v/>
      </c>
      <c r="Z44" s="130" t="str">
        <f t="shared" si="3"/>
        <v/>
      </c>
      <c r="AA44" s="131" t="str">
        <f t="shared" si="8"/>
        <v/>
      </c>
    </row>
    <row r="45" spans="1:27" x14ac:dyDescent="0.2">
      <c r="A45" s="33">
        <v>38</v>
      </c>
      <c r="B45" s="48"/>
      <c r="C45" s="49"/>
      <c r="D45" s="99"/>
      <c r="E45" s="50"/>
      <c r="F45" s="51"/>
      <c r="G45" s="107"/>
      <c r="H45" s="50"/>
      <c r="I45" s="108"/>
      <c r="J45" s="145"/>
      <c r="K45" s="148"/>
      <c r="L45" s="109"/>
      <c r="M45" s="109"/>
      <c r="N45" s="109"/>
      <c r="O45" s="104">
        <f t="shared" si="9"/>
        <v>0</v>
      </c>
      <c r="P45" s="105">
        <f t="shared" si="4"/>
        <v>0</v>
      </c>
      <c r="Q45" s="148"/>
      <c r="R45" s="148"/>
      <c r="S45" s="110">
        <f t="shared" si="1"/>
        <v>0</v>
      </c>
      <c r="T45" s="141"/>
      <c r="U45" s="139"/>
      <c r="V45" s="110">
        <f t="shared" si="5"/>
        <v>0</v>
      </c>
      <c r="W45" s="125">
        <f t="shared" si="6"/>
        <v>0</v>
      </c>
      <c r="X45" s="125">
        <f t="shared" si="7"/>
        <v>0</v>
      </c>
      <c r="Y45" s="129" t="str">
        <f t="shared" si="2"/>
        <v/>
      </c>
      <c r="Z45" s="130" t="str">
        <f t="shared" si="3"/>
        <v/>
      </c>
      <c r="AA45" s="131" t="str">
        <f t="shared" si="8"/>
        <v/>
      </c>
    </row>
    <row r="46" spans="1:27" x14ac:dyDescent="0.2">
      <c r="A46" s="33">
        <v>39</v>
      </c>
      <c r="B46" s="48"/>
      <c r="C46" s="49"/>
      <c r="D46" s="99"/>
      <c r="E46" s="50"/>
      <c r="F46" s="51"/>
      <c r="G46" s="107"/>
      <c r="H46" s="50"/>
      <c r="I46" s="108"/>
      <c r="J46" s="145"/>
      <c r="K46" s="148"/>
      <c r="L46" s="109"/>
      <c r="M46" s="109"/>
      <c r="N46" s="109"/>
      <c r="O46" s="104">
        <f t="shared" si="9"/>
        <v>0</v>
      </c>
      <c r="P46" s="105">
        <f t="shared" si="4"/>
        <v>0</v>
      </c>
      <c r="Q46" s="148"/>
      <c r="R46" s="148"/>
      <c r="S46" s="110">
        <f t="shared" si="1"/>
        <v>0</v>
      </c>
      <c r="T46" s="141"/>
      <c r="U46" s="139"/>
      <c r="V46" s="110">
        <f t="shared" si="5"/>
        <v>0</v>
      </c>
      <c r="W46" s="125">
        <f t="shared" si="6"/>
        <v>0</v>
      </c>
      <c r="X46" s="125">
        <f t="shared" si="7"/>
        <v>0</v>
      </c>
      <c r="Y46" s="129" t="str">
        <f t="shared" si="2"/>
        <v/>
      </c>
      <c r="Z46" s="130" t="str">
        <f t="shared" si="3"/>
        <v/>
      </c>
      <c r="AA46" s="131" t="str">
        <f t="shared" si="8"/>
        <v/>
      </c>
    </row>
    <row r="47" spans="1:27" x14ac:dyDescent="0.2">
      <c r="A47" s="33">
        <v>40</v>
      </c>
      <c r="B47" s="48"/>
      <c r="C47" s="49"/>
      <c r="D47" s="99"/>
      <c r="E47" s="50"/>
      <c r="F47" s="51"/>
      <c r="G47" s="107"/>
      <c r="H47" s="50"/>
      <c r="I47" s="108"/>
      <c r="J47" s="145"/>
      <c r="K47" s="148"/>
      <c r="L47" s="109"/>
      <c r="M47" s="109"/>
      <c r="N47" s="109"/>
      <c r="O47" s="104">
        <f t="shared" si="9"/>
        <v>0</v>
      </c>
      <c r="P47" s="105">
        <f t="shared" si="4"/>
        <v>0</v>
      </c>
      <c r="Q47" s="148"/>
      <c r="R47" s="148"/>
      <c r="S47" s="110">
        <f t="shared" si="1"/>
        <v>0</v>
      </c>
      <c r="T47" s="141"/>
      <c r="U47" s="139"/>
      <c r="V47" s="110">
        <f t="shared" si="5"/>
        <v>0</v>
      </c>
      <c r="W47" s="125">
        <f t="shared" si="6"/>
        <v>0</v>
      </c>
      <c r="X47" s="125">
        <f t="shared" si="7"/>
        <v>0</v>
      </c>
      <c r="Y47" s="129" t="str">
        <f t="shared" si="2"/>
        <v/>
      </c>
      <c r="Z47" s="130" t="str">
        <f t="shared" si="3"/>
        <v/>
      </c>
      <c r="AA47" s="131" t="str">
        <f t="shared" si="8"/>
        <v/>
      </c>
    </row>
    <row r="48" spans="1:27" x14ac:dyDescent="0.2">
      <c r="A48" s="33">
        <v>41</v>
      </c>
      <c r="B48" s="48"/>
      <c r="C48" s="49"/>
      <c r="D48" s="99"/>
      <c r="E48" s="50"/>
      <c r="F48" s="51"/>
      <c r="G48" s="107"/>
      <c r="H48" s="50"/>
      <c r="I48" s="108"/>
      <c r="J48" s="145"/>
      <c r="K48" s="148"/>
      <c r="L48" s="109"/>
      <c r="M48" s="109"/>
      <c r="N48" s="109"/>
      <c r="O48" s="104">
        <f t="shared" si="9"/>
        <v>0</v>
      </c>
      <c r="P48" s="105">
        <f t="shared" si="4"/>
        <v>0</v>
      </c>
      <c r="Q48" s="148"/>
      <c r="R48" s="148"/>
      <c r="S48" s="110">
        <f t="shared" si="1"/>
        <v>0</v>
      </c>
      <c r="T48" s="141"/>
      <c r="U48" s="139"/>
      <c r="V48" s="110">
        <f t="shared" si="5"/>
        <v>0</v>
      </c>
      <c r="W48" s="125">
        <f t="shared" si="6"/>
        <v>0</v>
      </c>
      <c r="X48" s="125">
        <f t="shared" si="7"/>
        <v>0</v>
      </c>
      <c r="Y48" s="129" t="str">
        <f t="shared" si="2"/>
        <v/>
      </c>
      <c r="Z48" s="130" t="str">
        <f t="shared" si="3"/>
        <v/>
      </c>
      <c r="AA48" s="131" t="str">
        <f t="shared" si="8"/>
        <v/>
      </c>
    </row>
    <row r="49" spans="1:27" x14ac:dyDescent="0.2">
      <c r="A49" s="33">
        <v>42</v>
      </c>
      <c r="B49" s="48"/>
      <c r="C49" s="49"/>
      <c r="D49" s="99"/>
      <c r="E49" s="50"/>
      <c r="F49" s="51"/>
      <c r="G49" s="107"/>
      <c r="H49" s="50"/>
      <c r="I49" s="108"/>
      <c r="J49" s="145"/>
      <c r="K49" s="148"/>
      <c r="L49" s="109"/>
      <c r="M49" s="109"/>
      <c r="N49" s="109"/>
      <c r="O49" s="104">
        <f t="shared" si="9"/>
        <v>0</v>
      </c>
      <c r="P49" s="105">
        <f t="shared" si="4"/>
        <v>0</v>
      </c>
      <c r="Q49" s="148"/>
      <c r="R49" s="148"/>
      <c r="S49" s="110">
        <f t="shared" si="1"/>
        <v>0</v>
      </c>
      <c r="T49" s="141"/>
      <c r="U49" s="139"/>
      <c r="V49" s="110">
        <f t="shared" si="5"/>
        <v>0</v>
      </c>
      <c r="W49" s="125">
        <f t="shared" si="6"/>
        <v>0</v>
      </c>
      <c r="X49" s="125">
        <f t="shared" si="7"/>
        <v>0</v>
      </c>
      <c r="Y49" s="129" t="str">
        <f t="shared" si="2"/>
        <v/>
      </c>
      <c r="Z49" s="130" t="str">
        <f t="shared" si="3"/>
        <v/>
      </c>
      <c r="AA49" s="131" t="str">
        <f t="shared" si="8"/>
        <v/>
      </c>
    </row>
    <row r="50" spans="1:27" x14ac:dyDescent="0.2">
      <c r="A50" s="33">
        <v>43</v>
      </c>
      <c r="B50" s="48"/>
      <c r="C50" s="49"/>
      <c r="D50" s="99"/>
      <c r="E50" s="50"/>
      <c r="F50" s="51"/>
      <c r="G50" s="107"/>
      <c r="H50" s="50"/>
      <c r="I50" s="108"/>
      <c r="J50" s="145"/>
      <c r="K50" s="148"/>
      <c r="L50" s="109"/>
      <c r="M50" s="109"/>
      <c r="N50" s="109"/>
      <c r="O50" s="104">
        <f t="shared" si="9"/>
        <v>0</v>
      </c>
      <c r="P50" s="105">
        <f t="shared" si="4"/>
        <v>0</v>
      </c>
      <c r="Q50" s="148"/>
      <c r="R50" s="148"/>
      <c r="S50" s="110">
        <f t="shared" si="1"/>
        <v>0</v>
      </c>
      <c r="T50" s="141"/>
      <c r="U50" s="139"/>
      <c r="V50" s="110">
        <f t="shared" si="5"/>
        <v>0</v>
      </c>
      <c r="W50" s="125">
        <f t="shared" si="6"/>
        <v>0</v>
      </c>
      <c r="X50" s="125">
        <f t="shared" si="7"/>
        <v>0</v>
      </c>
      <c r="Y50" s="129" t="str">
        <f t="shared" si="2"/>
        <v/>
      </c>
      <c r="Z50" s="130" t="str">
        <f t="shared" si="3"/>
        <v/>
      </c>
      <c r="AA50" s="131" t="str">
        <f t="shared" si="8"/>
        <v/>
      </c>
    </row>
    <row r="51" spans="1:27" x14ac:dyDescent="0.2">
      <c r="A51" s="33">
        <v>44</v>
      </c>
      <c r="B51" s="48"/>
      <c r="C51" s="49"/>
      <c r="D51" s="99"/>
      <c r="E51" s="50"/>
      <c r="F51" s="51"/>
      <c r="G51" s="107"/>
      <c r="H51" s="50"/>
      <c r="I51" s="108"/>
      <c r="J51" s="145"/>
      <c r="K51" s="148"/>
      <c r="L51" s="109"/>
      <c r="M51" s="109"/>
      <c r="N51" s="109"/>
      <c r="O51" s="104">
        <f t="shared" si="9"/>
        <v>0</v>
      </c>
      <c r="P51" s="105">
        <f t="shared" si="4"/>
        <v>0</v>
      </c>
      <c r="Q51" s="148"/>
      <c r="R51" s="148"/>
      <c r="S51" s="110">
        <f t="shared" si="1"/>
        <v>0</v>
      </c>
      <c r="T51" s="141"/>
      <c r="U51" s="139"/>
      <c r="V51" s="110">
        <f t="shared" si="5"/>
        <v>0</v>
      </c>
      <c r="W51" s="125">
        <f t="shared" si="6"/>
        <v>0</v>
      </c>
      <c r="X51" s="125">
        <f t="shared" si="7"/>
        <v>0</v>
      </c>
      <c r="Y51" s="129" t="str">
        <f t="shared" si="2"/>
        <v/>
      </c>
      <c r="Z51" s="130" t="str">
        <f t="shared" si="3"/>
        <v/>
      </c>
      <c r="AA51" s="131" t="str">
        <f t="shared" si="8"/>
        <v/>
      </c>
    </row>
    <row r="52" spans="1:27" ht="13.5" thickBot="1" x14ac:dyDescent="0.25">
      <c r="A52" s="33">
        <v>45</v>
      </c>
      <c r="B52" s="48"/>
      <c r="C52" s="49"/>
      <c r="D52" s="99"/>
      <c r="E52" s="50"/>
      <c r="F52" s="51"/>
      <c r="G52" s="107"/>
      <c r="H52" s="50"/>
      <c r="I52" s="108"/>
      <c r="J52" s="146"/>
      <c r="K52" s="148"/>
      <c r="L52" s="109"/>
      <c r="M52" s="109"/>
      <c r="N52" s="109"/>
      <c r="O52" s="104">
        <f t="shared" si="0"/>
        <v>0</v>
      </c>
      <c r="P52" s="105">
        <f t="shared" si="4"/>
        <v>0</v>
      </c>
      <c r="Q52" s="148"/>
      <c r="R52" s="148"/>
      <c r="S52" s="110">
        <f t="shared" si="1"/>
        <v>0</v>
      </c>
      <c r="T52" s="142"/>
      <c r="U52" s="139"/>
      <c r="V52" s="110">
        <f t="shared" si="5"/>
        <v>0</v>
      </c>
      <c r="W52" s="125">
        <f t="shared" si="6"/>
        <v>0</v>
      </c>
      <c r="X52" s="125">
        <f t="shared" si="7"/>
        <v>0</v>
      </c>
      <c r="Y52" s="132" t="str">
        <f t="shared" si="2"/>
        <v/>
      </c>
      <c r="Z52" s="133" t="str">
        <f t="shared" si="3"/>
        <v/>
      </c>
      <c r="AA52" s="134" t="str">
        <f t="shared" si="8"/>
        <v/>
      </c>
    </row>
    <row r="53" spans="1:27" s="89" customFormat="1" ht="13.5" thickBot="1" x14ac:dyDescent="0.25">
      <c r="B53" s="38" t="s">
        <v>1</v>
      </c>
      <c r="C53" s="39"/>
      <c r="D53" s="40"/>
      <c r="E53" s="111">
        <f t="shared" ref="E53:X53" si="10">SUM(E8:E52)</f>
        <v>0</v>
      </c>
      <c r="F53" s="112">
        <f t="shared" si="10"/>
        <v>0</v>
      </c>
      <c r="G53" s="113">
        <f t="shared" si="10"/>
        <v>0</v>
      </c>
      <c r="H53" s="111">
        <f t="shared" si="10"/>
        <v>0</v>
      </c>
      <c r="I53" s="114">
        <f t="shared" si="10"/>
        <v>0</v>
      </c>
      <c r="J53" s="115">
        <f>SUM(J8:J52)</f>
        <v>0</v>
      </c>
      <c r="K53" s="116">
        <f t="shared" si="10"/>
        <v>0</v>
      </c>
      <c r="L53" s="115">
        <f t="shared" si="10"/>
        <v>0</v>
      </c>
      <c r="M53" s="115">
        <f t="shared" si="10"/>
        <v>0</v>
      </c>
      <c r="N53" s="115">
        <f t="shared" si="10"/>
        <v>0</v>
      </c>
      <c r="O53" s="117">
        <f t="shared" si="10"/>
        <v>0</v>
      </c>
      <c r="P53" s="118">
        <f>SUM(P8:P52)</f>
        <v>0</v>
      </c>
      <c r="Q53" s="116">
        <f t="shared" si="10"/>
        <v>0</v>
      </c>
      <c r="R53" s="115">
        <f t="shared" si="10"/>
        <v>0</v>
      </c>
      <c r="S53" s="115">
        <f t="shared" si="10"/>
        <v>0</v>
      </c>
      <c r="T53" s="115">
        <f t="shared" si="10"/>
        <v>0</v>
      </c>
      <c r="U53" s="115">
        <f t="shared" si="10"/>
        <v>0</v>
      </c>
      <c r="V53" s="118">
        <f t="shared" si="10"/>
        <v>0</v>
      </c>
      <c r="W53" s="118">
        <f>SUM(W8:W52)</f>
        <v>0</v>
      </c>
      <c r="X53" s="118">
        <f t="shared" si="10"/>
        <v>0</v>
      </c>
      <c r="Y53" s="135" t="str">
        <f t="shared" si="2"/>
        <v/>
      </c>
      <c r="Z53" s="135" t="str">
        <f t="shared" si="3"/>
        <v/>
      </c>
      <c r="AA53" s="136" t="str">
        <f t="shared" si="8"/>
        <v/>
      </c>
    </row>
    <row r="54" spans="1:27" x14ac:dyDescent="0.2">
      <c r="E54" s="119"/>
      <c r="F54" s="119"/>
    </row>
    <row r="55" spans="1:27" x14ac:dyDescent="0.2">
      <c r="B55" s="79" t="s">
        <v>0</v>
      </c>
      <c r="C55" s="89"/>
      <c r="Q55" s="80">
        <v>1500</v>
      </c>
      <c r="S55" s="80">
        <v>5</v>
      </c>
      <c r="T55" s="80">
        <f>LEN(J57)</f>
        <v>0</v>
      </c>
      <c r="U55" s="80"/>
      <c r="V55" s="80">
        <f>LEN(J57)-LEN(SUBSTITUTE(J57,CHAR(10),""))+(LEN(J57)&gt;1)</f>
        <v>0</v>
      </c>
      <c r="W55" s="80"/>
      <c r="X55" s="80"/>
    </row>
    <row r="56" spans="1:27" ht="32.25" customHeight="1" thickBot="1" x14ac:dyDescent="0.25">
      <c r="B56" s="163" t="s">
        <v>98</v>
      </c>
      <c r="C56" s="163"/>
      <c r="D56" s="163"/>
      <c r="E56" s="163"/>
      <c r="F56" s="163"/>
      <c r="G56" s="163"/>
      <c r="H56" s="163"/>
      <c r="J56" s="175" t="s">
        <v>61</v>
      </c>
      <c r="K56" s="176"/>
      <c r="L56" s="177" t="str">
        <f>IF(T55&gt;Q55,"! Bitte überprüfen Sie ihre Eingabe; zuviele Zeichen !",IF(U55&gt;S55,"! Bitte überprüfen Sie ihre Eingabe; zuviele Zeilen !",""))</f>
        <v/>
      </c>
      <c r="M56" s="178"/>
      <c r="N56" s="178"/>
      <c r="O56" s="178"/>
      <c r="P56" s="178"/>
      <c r="Q56" s="179" t="str">
        <f>S55&amp;"/"&amp;Q55&amp;" Zeichen"</f>
        <v>5/1500 Zeichen</v>
      </c>
      <c r="R56" s="179"/>
      <c r="S56" s="122"/>
      <c r="T56" s="123"/>
      <c r="U56" s="123"/>
    </row>
    <row r="57" spans="1:27" ht="58.5" customHeight="1" x14ac:dyDescent="0.2">
      <c r="B57" s="163" t="s">
        <v>112</v>
      </c>
      <c r="C57" s="163"/>
      <c r="D57" s="163"/>
      <c r="E57" s="163"/>
      <c r="F57" s="163"/>
      <c r="G57" s="163"/>
      <c r="H57" s="163"/>
      <c r="J57" s="166"/>
      <c r="K57" s="167"/>
      <c r="L57" s="167"/>
      <c r="M57" s="167"/>
      <c r="N57" s="167"/>
      <c r="O57" s="167"/>
      <c r="P57" s="167"/>
      <c r="Q57" s="167"/>
      <c r="R57" s="167"/>
      <c r="S57" s="167"/>
      <c r="T57" s="167"/>
      <c r="U57" s="167"/>
      <c r="V57" s="168"/>
      <c r="W57" s="124"/>
      <c r="X57" s="124"/>
    </row>
    <row r="58" spans="1:27" ht="30.75" customHeight="1" x14ac:dyDescent="0.2">
      <c r="B58" s="163" t="s">
        <v>89</v>
      </c>
      <c r="C58" s="163"/>
      <c r="D58" s="163"/>
      <c r="E58" s="163"/>
      <c r="F58" s="163"/>
      <c r="G58" s="163"/>
      <c r="H58" s="163"/>
      <c r="I58" s="120"/>
      <c r="J58" s="169"/>
      <c r="K58" s="170"/>
      <c r="L58" s="170"/>
      <c r="M58" s="170"/>
      <c r="N58" s="170"/>
      <c r="O58" s="170"/>
      <c r="P58" s="170"/>
      <c r="Q58" s="170"/>
      <c r="R58" s="170"/>
      <c r="S58" s="170"/>
      <c r="T58" s="170"/>
      <c r="U58" s="170"/>
      <c r="V58" s="171"/>
      <c r="W58" s="124"/>
      <c r="X58" s="124"/>
    </row>
    <row r="59" spans="1:27" ht="41.25" customHeight="1" x14ac:dyDescent="0.2">
      <c r="B59" s="163" t="s">
        <v>99</v>
      </c>
      <c r="C59" s="163"/>
      <c r="D59" s="163"/>
      <c r="E59" s="163"/>
      <c r="F59" s="163"/>
      <c r="G59" s="163"/>
      <c r="H59" s="163"/>
      <c r="I59" s="120"/>
      <c r="J59" s="169"/>
      <c r="K59" s="170"/>
      <c r="L59" s="170"/>
      <c r="M59" s="170"/>
      <c r="N59" s="170"/>
      <c r="O59" s="170"/>
      <c r="P59" s="170"/>
      <c r="Q59" s="170"/>
      <c r="R59" s="170"/>
      <c r="S59" s="170"/>
      <c r="T59" s="170"/>
      <c r="U59" s="170"/>
      <c r="V59" s="171"/>
      <c r="W59" s="124"/>
      <c r="X59" s="124"/>
    </row>
    <row r="60" spans="1:27" x14ac:dyDescent="0.2">
      <c r="B60" s="33" t="s">
        <v>100</v>
      </c>
      <c r="J60" s="169"/>
      <c r="K60" s="170"/>
      <c r="L60" s="170"/>
      <c r="M60" s="170"/>
      <c r="N60" s="170"/>
      <c r="O60" s="170"/>
      <c r="P60" s="170"/>
      <c r="Q60" s="170"/>
      <c r="R60" s="170"/>
      <c r="S60" s="170"/>
      <c r="T60" s="170"/>
      <c r="U60" s="170"/>
      <c r="V60" s="171"/>
      <c r="W60" s="124"/>
      <c r="X60" s="124"/>
    </row>
    <row r="61" spans="1:27" x14ac:dyDescent="0.2">
      <c r="B61" s="33" t="s">
        <v>101</v>
      </c>
      <c r="J61" s="169"/>
      <c r="K61" s="170"/>
      <c r="L61" s="170"/>
      <c r="M61" s="170"/>
      <c r="N61" s="170"/>
      <c r="O61" s="170"/>
      <c r="P61" s="170"/>
      <c r="Q61" s="170"/>
      <c r="R61" s="170"/>
      <c r="S61" s="170"/>
      <c r="T61" s="170"/>
      <c r="U61" s="170"/>
      <c r="V61" s="171"/>
      <c r="W61" s="124"/>
      <c r="X61" s="124"/>
    </row>
    <row r="62" spans="1:27" x14ac:dyDescent="0.2">
      <c r="B62" s="33" t="s">
        <v>102</v>
      </c>
      <c r="J62" s="169"/>
      <c r="K62" s="170"/>
      <c r="L62" s="170"/>
      <c r="M62" s="170"/>
      <c r="N62" s="170"/>
      <c r="O62" s="170"/>
      <c r="P62" s="170"/>
      <c r="Q62" s="170"/>
      <c r="R62" s="170"/>
      <c r="S62" s="170"/>
      <c r="T62" s="170"/>
      <c r="U62" s="170"/>
      <c r="V62" s="171"/>
      <c r="W62" s="124"/>
      <c r="X62" s="124"/>
    </row>
    <row r="63" spans="1:27" x14ac:dyDescent="0.2">
      <c r="B63" s="33" t="s">
        <v>90</v>
      </c>
      <c r="J63" s="169"/>
      <c r="K63" s="170"/>
      <c r="L63" s="170"/>
      <c r="M63" s="170"/>
      <c r="N63" s="170"/>
      <c r="O63" s="170"/>
      <c r="P63" s="170"/>
      <c r="Q63" s="170"/>
      <c r="R63" s="170"/>
      <c r="S63" s="170"/>
      <c r="T63" s="170"/>
      <c r="U63" s="170"/>
      <c r="V63" s="171"/>
      <c r="W63" s="124"/>
      <c r="X63" s="124"/>
    </row>
    <row r="64" spans="1:27" ht="27" customHeight="1" x14ac:dyDescent="0.2">
      <c r="B64" s="165" t="s">
        <v>106</v>
      </c>
      <c r="C64" s="165"/>
      <c r="D64" s="165"/>
      <c r="E64" s="165"/>
      <c r="F64" s="165"/>
      <c r="G64" s="165"/>
      <c r="H64" s="165"/>
      <c r="J64" s="169"/>
      <c r="K64" s="170"/>
      <c r="L64" s="170"/>
      <c r="M64" s="170"/>
      <c r="N64" s="170"/>
      <c r="O64" s="170"/>
      <c r="P64" s="170"/>
      <c r="Q64" s="170"/>
      <c r="R64" s="170"/>
      <c r="S64" s="170"/>
      <c r="T64" s="170"/>
      <c r="U64" s="170"/>
      <c r="V64" s="171"/>
      <c r="W64" s="124"/>
      <c r="X64" s="124"/>
    </row>
    <row r="65" spans="2:24" ht="27" customHeight="1" x14ac:dyDescent="0.2">
      <c r="B65" s="165" t="s">
        <v>107</v>
      </c>
      <c r="C65" s="165"/>
      <c r="D65" s="165"/>
      <c r="E65" s="165"/>
      <c r="F65" s="165"/>
      <c r="G65" s="165"/>
      <c r="H65" s="165"/>
      <c r="I65" s="120"/>
      <c r="J65" s="169"/>
      <c r="K65" s="170"/>
      <c r="L65" s="170"/>
      <c r="M65" s="170"/>
      <c r="N65" s="170"/>
      <c r="O65" s="170"/>
      <c r="P65" s="170"/>
      <c r="Q65" s="170"/>
      <c r="R65" s="170"/>
      <c r="S65" s="170"/>
      <c r="T65" s="170"/>
      <c r="U65" s="170"/>
      <c r="V65" s="171"/>
      <c r="W65" s="124"/>
      <c r="X65" s="124"/>
    </row>
    <row r="66" spans="2:24" ht="18.75" customHeight="1" thickBot="1" x14ac:dyDescent="0.25">
      <c r="B66" s="33" t="s">
        <v>108</v>
      </c>
      <c r="J66" s="172"/>
      <c r="K66" s="173"/>
      <c r="L66" s="173"/>
      <c r="M66" s="173"/>
      <c r="N66" s="173"/>
      <c r="O66" s="173"/>
      <c r="P66" s="173"/>
      <c r="Q66" s="173"/>
      <c r="R66" s="173"/>
      <c r="S66" s="173"/>
      <c r="T66" s="173"/>
      <c r="U66" s="173"/>
      <c r="V66" s="174"/>
      <c r="W66" s="124"/>
      <c r="X66" s="124"/>
    </row>
    <row r="67" spans="2:24" ht="13.5" customHeight="1" x14ac:dyDescent="0.2">
      <c r="B67" s="164" t="s">
        <v>103</v>
      </c>
      <c r="C67" s="164"/>
      <c r="D67" s="164"/>
      <c r="E67" s="164"/>
      <c r="F67" s="164"/>
      <c r="G67" s="164"/>
      <c r="H67" s="164"/>
    </row>
    <row r="68" spans="2:24" ht="27" customHeight="1" x14ac:dyDescent="0.2">
      <c r="B68" s="165" t="s">
        <v>104</v>
      </c>
      <c r="C68" s="165"/>
      <c r="D68" s="165"/>
      <c r="E68" s="165"/>
      <c r="F68" s="165"/>
      <c r="G68" s="165"/>
      <c r="H68" s="165"/>
    </row>
    <row r="109" spans="3:3" x14ac:dyDescent="0.2">
      <c r="C109" s="80" t="s">
        <v>21</v>
      </c>
    </row>
    <row r="110" spans="3:3" x14ac:dyDescent="0.2">
      <c r="C110" s="80" t="s">
        <v>22</v>
      </c>
    </row>
    <row r="111" spans="3:3" x14ac:dyDescent="0.2">
      <c r="C111" s="80" t="s">
        <v>23</v>
      </c>
    </row>
    <row r="112" spans="3:3" x14ac:dyDescent="0.2">
      <c r="C112" s="80" t="s">
        <v>41</v>
      </c>
    </row>
    <row r="113" spans="3:3" x14ac:dyDescent="0.2">
      <c r="C113" s="80"/>
    </row>
    <row r="114" spans="3:3" x14ac:dyDescent="0.2">
      <c r="C114" s="80" t="s">
        <v>50</v>
      </c>
    </row>
  </sheetData>
  <sheetProtection algorithmName="SHA-512" hashValue="6ok3NbWVG/7+2GwX4toDewUBo3FQNv8hS9ERznOH/nporb0uyyDP1vJxK+FEP2bK24FKBVvLQarQwB//xeyv7w==" saltValue="hm4xmr62xPHXN31wDQrosw==" spinCount="100000" sheet="1" objects="1" scenarios="1"/>
  <mergeCells count="29">
    <mergeCell ref="B68:H68"/>
    <mergeCell ref="B65:H65"/>
    <mergeCell ref="B56:H56"/>
    <mergeCell ref="B57:H57"/>
    <mergeCell ref="C3:AA3"/>
    <mergeCell ref="C4:AA4"/>
    <mergeCell ref="Z6:Z7"/>
    <mergeCell ref="AA6:AA7"/>
    <mergeCell ref="Y6:Y7"/>
    <mergeCell ref="X6:X7"/>
    <mergeCell ref="J56:K56"/>
    <mergeCell ref="L56:P56"/>
    <mergeCell ref="Q56:R56"/>
    <mergeCell ref="C1:J1"/>
    <mergeCell ref="C2:J2"/>
    <mergeCell ref="B58:H58"/>
    <mergeCell ref="B59:H59"/>
    <mergeCell ref="B67:H67"/>
    <mergeCell ref="B64:H64"/>
    <mergeCell ref="J57:V66"/>
    <mergeCell ref="Q5:W5"/>
    <mergeCell ref="W6:W7"/>
    <mergeCell ref="Q6:S6"/>
    <mergeCell ref="T6:V6"/>
    <mergeCell ref="D6:F6"/>
    <mergeCell ref="K6:O6"/>
    <mergeCell ref="J5:P5"/>
    <mergeCell ref="P6:P7"/>
    <mergeCell ref="G6:J6"/>
  </mergeCells>
  <dataValidations count="2">
    <dataValidation type="list" allowBlank="1" showInputMessage="1" showErrorMessage="1" sqref="C8:C52" xr:uid="{00000000-0002-0000-0000-000000000000}">
      <formula1>$C$109:$C$112</formula1>
    </dataValidation>
    <dataValidation type="list" allowBlank="1" showInputMessage="1" showErrorMessage="1" sqref="D8:D52" xr:uid="{00000000-0002-0000-0000-000001000000}">
      <formula1>"1,2,3,4,5,6,7,8,9,10,11,12,13,14,15,16,17,18,19,20,21,22,23,Überregional"</formula1>
    </dataValidation>
  </dataValidations>
  <pageMargins left="0.70866141732283472" right="0.70866141732283472" top="0.39370078740157483" bottom="0.39370078740157483"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U110"/>
  <sheetViews>
    <sheetView tabSelected="1" zoomScale="80" zoomScaleNormal="80" workbookViewId="0">
      <pane xSplit="2" ySplit="6" topLeftCell="C7" activePane="bottomRight" state="frozen"/>
      <selection pane="topRight" activeCell="C1" sqref="C1"/>
      <selection pane="bottomLeft" activeCell="A7" sqref="A7"/>
      <selection pane="bottomRight" activeCell="B80" sqref="B80:K84"/>
    </sheetView>
  </sheetViews>
  <sheetFormatPr baseColWidth="10" defaultColWidth="11.42578125" defaultRowHeight="12.75" outlineLevelCol="1" x14ac:dyDescent="0.2"/>
  <cols>
    <col min="1" max="1" width="4.140625" style="33" bestFit="1" customWidth="1"/>
    <col min="2" max="2" width="55" style="33" customWidth="1"/>
    <col min="3" max="3" width="17.28515625" style="33" customWidth="1"/>
    <col min="4" max="4" width="12" style="33" customWidth="1"/>
    <col min="5" max="5" width="16.5703125" style="33" customWidth="1"/>
    <col min="6" max="6" width="18.28515625" style="33" customWidth="1"/>
    <col min="7" max="7" width="15.7109375" style="33" customWidth="1"/>
    <col min="8" max="8" width="18.42578125" style="33" customWidth="1"/>
    <col min="9" max="12" width="11.42578125" style="33" customWidth="1" outlineLevel="1"/>
    <col min="13" max="13" width="11.42578125" style="33" customWidth="1"/>
    <col min="14" max="17" width="11.42578125" style="33" customWidth="1" outlineLevel="1"/>
    <col min="18" max="18" width="11.42578125" style="33" customWidth="1"/>
    <col min="19" max="22" width="11.42578125" style="33" customWidth="1" outlineLevel="1"/>
    <col min="23" max="23" width="11.42578125" style="33" customWidth="1"/>
    <col min="24" max="27" width="11.42578125" style="33" customWidth="1" outlineLevel="1"/>
    <col min="28" max="28" width="11.42578125" style="33" customWidth="1"/>
    <col min="29" max="32" width="11.42578125" style="33" customWidth="1" outlineLevel="1"/>
    <col min="33" max="33" width="11.5703125" style="33" bestFit="1" customWidth="1"/>
    <col min="34" max="37" width="11.42578125" style="33" customWidth="1" outlineLevel="1"/>
    <col min="38" max="38" width="11.42578125" style="33" customWidth="1"/>
    <col min="39" max="42" width="11.5703125" style="33" bestFit="1" customWidth="1"/>
    <col min="43" max="43" width="11.42578125" style="33" customWidth="1"/>
    <col min="44" max="44" width="19.5703125" style="33" customWidth="1"/>
    <col min="45" max="45" width="18.7109375" style="33" customWidth="1"/>
    <col min="46" max="46" width="56.7109375" style="33" customWidth="1"/>
    <col min="47" max="16384" width="11.42578125" style="33"/>
  </cols>
  <sheetData>
    <row r="1" spans="1:47" ht="32.1" customHeight="1" x14ac:dyDescent="0.2">
      <c r="B1" s="150" t="s">
        <v>39</v>
      </c>
      <c r="C1" s="200" t="str">
        <f>IF(ISBLANK(Aufschlüsselung!C1),"",Aufschlüsselung!C1)</f>
        <v/>
      </c>
      <c r="D1" s="201"/>
      <c r="E1" s="201"/>
      <c r="F1" s="201"/>
      <c r="G1" s="201"/>
      <c r="H1" s="202"/>
    </row>
    <row r="2" spans="1:47" x14ac:dyDescent="0.2">
      <c r="B2" s="150" t="s">
        <v>37</v>
      </c>
      <c r="C2" s="203">
        <f>Aufschlüsselung!C2</f>
        <v>2026</v>
      </c>
      <c r="D2" s="204"/>
      <c r="E2" s="204"/>
      <c r="F2" s="204"/>
      <c r="G2" s="204"/>
      <c r="H2" s="205"/>
    </row>
    <row r="3" spans="1:47" ht="13.5" thickBot="1" x14ac:dyDescent="0.25">
      <c r="C3" s="34"/>
      <c r="D3" s="34"/>
      <c r="E3" s="34"/>
    </row>
    <row r="4" spans="1:47" ht="13.5" thickBot="1" x14ac:dyDescent="0.25">
      <c r="E4" s="197" t="str">
        <f>"Förderjahr "&amp;C2</f>
        <v>Förderjahr 2026</v>
      </c>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c r="AI4" s="198"/>
      <c r="AJ4" s="198"/>
      <c r="AK4" s="198"/>
      <c r="AL4" s="198"/>
      <c r="AM4" s="198"/>
      <c r="AN4" s="198"/>
      <c r="AO4" s="198"/>
      <c r="AP4" s="198"/>
      <c r="AQ4" s="199"/>
      <c r="AR4" s="35" t="str">
        <f>"Förderjahr "&amp;C2-"1"</f>
        <v>Förderjahr 2025</v>
      </c>
      <c r="AS4" s="206" t="str">
        <f>" Vergleich Kontakte Förderjahr "&amp;C2&amp;" mit Förderjahr "&amp;C2-1&amp;""</f>
        <v xml:space="preserve"> Vergleich Kontakte Förderjahr 2026 mit Förderjahr 2025</v>
      </c>
      <c r="AT4" s="207"/>
    </row>
    <row r="5" spans="1:47" ht="36.75" customHeight="1" thickBot="1" x14ac:dyDescent="0.25">
      <c r="C5" s="36"/>
      <c r="E5" s="151" t="s">
        <v>24</v>
      </c>
      <c r="F5" s="153"/>
      <c r="G5" s="151" t="s">
        <v>28</v>
      </c>
      <c r="H5" s="153"/>
      <c r="I5" s="151" t="s">
        <v>63</v>
      </c>
      <c r="J5" s="152"/>
      <c r="K5" s="152"/>
      <c r="L5" s="152"/>
      <c r="M5" s="153"/>
      <c r="N5" s="151" t="s">
        <v>70</v>
      </c>
      <c r="O5" s="152"/>
      <c r="P5" s="152"/>
      <c r="Q5" s="152"/>
      <c r="R5" s="153"/>
      <c r="S5" s="151" t="s">
        <v>65</v>
      </c>
      <c r="T5" s="152"/>
      <c r="U5" s="152"/>
      <c r="V5" s="152"/>
      <c r="W5" s="153"/>
      <c r="X5" s="151" t="s">
        <v>66</v>
      </c>
      <c r="Y5" s="152"/>
      <c r="Z5" s="152"/>
      <c r="AA5" s="152"/>
      <c r="AB5" s="153"/>
      <c r="AC5" s="151" t="s">
        <v>67</v>
      </c>
      <c r="AD5" s="152"/>
      <c r="AE5" s="152"/>
      <c r="AF5" s="152"/>
      <c r="AG5" s="152"/>
      <c r="AH5" s="151" t="s">
        <v>78</v>
      </c>
      <c r="AI5" s="152"/>
      <c r="AJ5" s="152"/>
      <c r="AK5" s="152"/>
      <c r="AL5" s="152"/>
      <c r="AM5" s="151" t="s">
        <v>36</v>
      </c>
      <c r="AN5" s="152"/>
      <c r="AO5" s="152"/>
      <c r="AP5" s="152"/>
      <c r="AQ5" s="153"/>
      <c r="AR5" s="37" t="s">
        <v>38</v>
      </c>
      <c r="AS5" s="208" t="s">
        <v>40</v>
      </c>
      <c r="AT5" s="210" t="str">
        <f>"Begründung (wenn Abweichung gegenüber Förderjahr "&amp;C2-1&amp;" über 20% ist)"</f>
        <v>Begründung (wenn Abweichung gegenüber Förderjahr 2025 über 20% ist)</v>
      </c>
    </row>
    <row r="6" spans="1:47" ht="39" thickBot="1" x14ac:dyDescent="0.25">
      <c r="B6" s="38" t="s">
        <v>42</v>
      </c>
      <c r="C6" s="39" t="s">
        <v>43</v>
      </c>
      <c r="D6" s="40" t="s">
        <v>12</v>
      </c>
      <c r="E6" s="41" t="s">
        <v>11</v>
      </c>
      <c r="F6" s="41" t="s">
        <v>87</v>
      </c>
      <c r="G6" s="41" t="s">
        <v>44</v>
      </c>
      <c r="H6" s="42" t="s">
        <v>88</v>
      </c>
      <c r="I6" s="40" t="s">
        <v>29</v>
      </c>
      <c r="J6" s="41" t="s">
        <v>30</v>
      </c>
      <c r="K6" s="41" t="s">
        <v>31</v>
      </c>
      <c r="L6" s="41" t="s">
        <v>32</v>
      </c>
      <c r="M6" s="42" t="s">
        <v>33</v>
      </c>
      <c r="N6" s="40" t="s">
        <v>29</v>
      </c>
      <c r="O6" s="41" t="s">
        <v>30</v>
      </c>
      <c r="P6" s="41" t="s">
        <v>31</v>
      </c>
      <c r="Q6" s="41" t="s">
        <v>32</v>
      </c>
      <c r="R6" s="43" t="s">
        <v>34</v>
      </c>
      <c r="S6" s="44" t="s">
        <v>29</v>
      </c>
      <c r="T6" s="45" t="s">
        <v>30</v>
      </c>
      <c r="U6" s="41" t="s">
        <v>31</v>
      </c>
      <c r="V6" s="45" t="s">
        <v>32</v>
      </c>
      <c r="W6" s="46" t="s">
        <v>34</v>
      </c>
      <c r="X6" s="44" t="s">
        <v>29</v>
      </c>
      <c r="Y6" s="45" t="s">
        <v>30</v>
      </c>
      <c r="Z6" s="45" t="s">
        <v>35</v>
      </c>
      <c r="AA6" s="45" t="s">
        <v>32</v>
      </c>
      <c r="AB6" s="46" t="s">
        <v>34</v>
      </c>
      <c r="AC6" s="44" t="s">
        <v>29</v>
      </c>
      <c r="AD6" s="45" t="s">
        <v>30</v>
      </c>
      <c r="AE6" s="41" t="s">
        <v>31</v>
      </c>
      <c r="AF6" s="45" t="s">
        <v>32</v>
      </c>
      <c r="AG6" s="47" t="s">
        <v>34</v>
      </c>
      <c r="AH6" s="44" t="s">
        <v>29</v>
      </c>
      <c r="AI6" s="45" t="s">
        <v>30</v>
      </c>
      <c r="AJ6" s="45" t="s">
        <v>35</v>
      </c>
      <c r="AK6" s="45" t="s">
        <v>32</v>
      </c>
      <c r="AL6" s="47" t="s">
        <v>34</v>
      </c>
      <c r="AM6" s="44" t="s">
        <v>29</v>
      </c>
      <c r="AN6" s="45" t="s">
        <v>30</v>
      </c>
      <c r="AO6" s="41" t="s">
        <v>31</v>
      </c>
      <c r="AP6" s="45" t="s">
        <v>32</v>
      </c>
      <c r="AQ6" s="46" t="s">
        <v>34</v>
      </c>
      <c r="AR6" s="37" t="s">
        <v>34</v>
      </c>
      <c r="AS6" s="209"/>
      <c r="AT6" s="211"/>
    </row>
    <row r="7" spans="1:47" x14ac:dyDescent="0.2">
      <c r="A7" s="33">
        <v>1</v>
      </c>
      <c r="B7" s="48">
        <f>Aufschlüsselung!B8</f>
        <v>0</v>
      </c>
      <c r="C7" s="49" t="str">
        <f>IF(ISBLANK(Aufschlüsselung!C8),"",Aufschlüsselung!C8)</f>
        <v/>
      </c>
      <c r="D7" s="32" t="str">
        <f>IF(ISBLANK(Aufschlüsselung!D8),"",Aufschlüsselung!D8)</f>
        <v/>
      </c>
      <c r="E7" s="50">
        <f>Aufschlüsselung!E8</f>
        <v>0</v>
      </c>
      <c r="F7" s="51">
        <f>Aufschlüsselung!F8</f>
        <v>0</v>
      </c>
      <c r="G7" s="52"/>
      <c r="H7" s="53"/>
      <c r="I7" s="54"/>
      <c r="J7" s="55"/>
      <c r="K7" s="55"/>
      <c r="L7" s="55"/>
      <c r="M7" s="56">
        <f>SUM(I7:L7)</f>
        <v>0</v>
      </c>
      <c r="N7" s="54"/>
      <c r="O7" s="55"/>
      <c r="P7" s="55"/>
      <c r="Q7" s="55"/>
      <c r="R7" s="57">
        <f>SUM(N7:Q7)</f>
        <v>0</v>
      </c>
      <c r="S7" s="54"/>
      <c r="T7" s="55"/>
      <c r="U7" s="55"/>
      <c r="V7" s="55"/>
      <c r="W7" s="57">
        <f>SUM(S7:V7)</f>
        <v>0</v>
      </c>
      <c r="X7" s="54"/>
      <c r="Y7" s="55"/>
      <c r="Z7" s="55"/>
      <c r="AA7" s="55"/>
      <c r="AB7" s="57">
        <f>SUM(X7:AA7)</f>
        <v>0</v>
      </c>
      <c r="AC7" s="54"/>
      <c r="AD7" s="55"/>
      <c r="AE7" s="55"/>
      <c r="AF7" s="55"/>
      <c r="AG7" s="56">
        <f>SUM(AC7:AF7)</f>
        <v>0</v>
      </c>
      <c r="AH7" s="54"/>
      <c r="AI7" s="55"/>
      <c r="AJ7" s="55"/>
      <c r="AK7" s="55"/>
      <c r="AL7" s="56">
        <f>SUM(AH7:AK7)</f>
        <v>0</v>
      </c>
      <c r="AM7" s="58">
        <f>I7+N7+S7+X7+AC7+AH7</f>
        <v>0</v>
      </c>
      <c r="AN7" s="59">
        <f>J7+O7+T7+Y7+AD7+AI7</f>
        <v>0</v>
      </c>
      <c r="AO7" s="59">
        <f>K7+P7+U7+Z7+AE7+AJ7</f>
        <v>0</v>
      </c>
      <c r="AP7" s="59">
        <f>L7+Q7+V7+AA7+AF7+AK7</f>
        <v>0</v>
      </c>
      <c r="AQ7" s="57">
        <f>SUM(AM7:AP7)</f>
        <v>0</v>
      </c>
      <c r="AR7" s="60"/>
      <c r="AS7" s="59" t="str">
        <f>IF(OR(AR7=0, AQ7=0),"-",AQ7/AR7*100-100)</f>
        <v>-</v>
      </c>
      <c r="AT7" s="61"/>
      <c r="AU7" s="62" t="str">
        <f>IF(OR(AR7&lt;=0,ISBLANK(AR7)),"",IF(AND(OR(AS7&gt;=20,AS7&lt;=-20)),IF(ISBLANK(AT7),Aufschlüsselung!$C$114,""),""))</f>
        <v/>
      </c>
    </row>
    <row r="8" spans="1:47" x14ac:dyDescent="0.2">
      <c r="A8" s="33">
        <v>2</v>
      </c>
      <c r="B8" s="48">
        <f>Aufschlüsselung!B9</f>
        <v>0</v>
      </c>
      <c r="C8" s="49" t="str">
        <f>IF(ISBLANK(Aufschlüsselung!C9),"",Aufschlüsselung!C9)</f>
        <v/>
      </c>
      <c r="D8" s="32" t="str">
        <f>IF(ISBLANK(Aufschlüsselung!D9),"",Aufschlüsselung!D9)</f>
        <v/>
      </c>
      <c r="E8" s="50">
        <f>Aufschlüsselung!E9</f>
        <v>0</v>
      </c>
      <c r="F8" s="51">
        <f>Aufschlüsselung!F9</f>
        <v>0</v>
      </c>
      <c r="G8" s="50"/>
      <c r="H8" s="63"/>
      <c r="I8" s="64"/>
      <c r="J8" s="65"/>
      <c r="K8" s="65"/>
      <c r="L8" s="65"/>
      <c r="M8" s="56">
        <f t="shared" ref="M8:M51" si="0">SUM(I8:L8)</f>
        <v>0</v>
      </c>
      <c r="N8" s="64"/>
      <c r="O8" s="65"/>
      <c r="P8" s="65"/>
      <c r="Q8" s="65"/>
      <c r="R8" s="57">
        <f t="shared" ref="R8:R51" si="1">SUM(N8:Q8)</f>
        <v>0</v>
      </c>
      <c r="S8" s="64"/>
      <c r="T8" s="65"/>
      <c r="U8" s="65"/>
      <c r="V8" s="65"/>
      <c r="W8" s="57">
        <f t="shared" ref="W8:W51" si="2">SUM(S8:V8)</f>
        <v>0</v>
      </c>
      <c r="X8" s="64"/>
      <c r="Y8" s="65"/>
      <c r="Z8" s="65"/>
      <c r="AA8" s="65"/>
      <c r="AB8" s="57">
        <f t="shared" ref="AB8:AB51" si="3">SUM(X8:AA8)</f>
        <v>0</v>
      </c>
      <c r="AC8" s="64"/>
      <c r="AD8" s="65"/>
      <c r="AE8" s="65"/>
      <c r="AF8" s="65"/>
      <c r="AG8" s="56">
        <f t="shared" ref="AG8:AG51" si="4">SUM(AC8:AF8)</f>
        <v>0</v>
      </c>
      <c r="AH8" s="64"/>
      <c r="AI8" s="65"/>
      <c r="AJ8" s="65"/>
      <c r="AK8" s="65"/>
      <c r="AL8" s="56">
        <f t="shared" ref="AL8:AL51" si="5">SUM(AH8:AK8)</f>
        <v>0</v>
      </c>
      <c r="AM8" s="58">
        <f t="shared" ref="AM8:AO9" si="6">I8+N8+S8+X8+AC8+AH8</f>
        <v>0</v>
      </c>
      <c r="AN8" s="59">
        <f t="shared" si="6"/>
        <v>0</v>
      </c>
      <c r="AO8" s="59">
        <f t="shared" si="6"/>
        <v>0</v>
      </c>
      <c r="AP8" s="59">
        <f t="shared" ref="AP8:AP51" si="7">L8+Q8+V8+AA8+AF8+AK8</f>
        <v>0</v>
      </c>
      <c r="AQ8" s="66">
        <f t="shared" ref="AQ8:AQ51" si="8">SUM(AM8:AP8)</f>
        <v>0</v>
      </c>
      <c r="AR8" s="67"/>
      <c r="AS8" s="68" t="str">
        <f t="shared" ref="AS8:AS53" si="9">IF(OR(AR8=0, AQ8=0),"-",AQ8/AR8*100-100)</f>
        <v>-</v>
      </c>
      <c r="AT8" s="61"/>
      <c r="AU8" s="62" t="str">
        <f>IF(OR(AR8&lt;=0,ISBLANK(AR8)),"",IF(AND(OR(AS8&gt;=20,AS8&lt;=-20)),IF(ISBLANK(AT8),Aufschlüsselung!$C$114,""),""))</f>
        <v/>
      </c>
    </row>
    <row r="9" spans="1:47" x14ac:dyDescent="0.2">
      <c r="A9" s="33">
        <v>3</v>
      </c>
      <c r="B9" s="48">
        <f>Aufschlüsselung!B10</f>
        <v>0</v>
      </c>
      <c r="C9" s="49" t="str">
        <f>IF(ISBLANK(Aufschlüsselung!C10),"",Aufschlüsselung!C10)</f>
        <v/>
      </c>
      <c r="D9" s="32" t="str">
        <f>IF(ISBLANK(Aufschlüsselung!D10),"",Aufschlüsselung!D10)</f>
        <v/>
      </c>
      <c r="E9" s="50">
        <f>Aufschlüsselung!E10</f>
        <v>0</v>
      </c>
      <c r="F9" s="51">
        <f>Aufschlüsselung!F10</f>
        <v>0</v>
      </c>
      <c r="G9" s="50"/>
      <c r="H9" s="63"/>
      <c r="I9" s="64"/>
      <c r="J9" s="65"/>
      <c r="K9" s="65"/>
      <c r="L9" s="65"/>
      <c r="M9" s="56">
        <f t="shared" si="0"/>
        <v>0</v>
      </c>
      <c r="N9" s="64"/>
      <c r="O9" s="65"/>
      <c r="P9" s="65"/>
      <c r="Q9" s="65"/>
      <c r="R9" s="57">
        <f t="shared" si="1"/>
        <v>0</v>
      </c>
      <c r="S9" s="64"/>
      <c r="T9" s="65"/>
      <c r="U9" s="65"/>
      <c r="V9" s="65"/>
      <c r="W9" s="57">
        <f t="shared" si="2"/>
        <v>0</v>
      </c>
      <c r="X9" s="64"/>
      <c r="Y9" s="65"/>
      <c r="Z9" s="65"/>
      <c r="AA9" s="65"/>
      <c r="AB9" s="57">
        <f t="shared" si="3"/>
        <v>0</v>
      </c>
      <c r="AC9" s="64"/>
      <c r="AD9" s="65"/>
      <c r="AE9" s="65"/>
      <c r="AF9" s="65"/>
      <c r="AG9" s="56">
        <f>SUM(AC9:AF9)</f>
        <v>0</v>
      </c>
      <c r="AH9" s="64"/>
      <c r="AI9" s="65"/>
      <c r="AJ9" s="65"/>
      <c r="AK9" s="65"/>
      <c r="AL9" s="56">
        <f t="shared" si="5"/>
        <v>0</v>
      </c>
      <c r="AM9" s="58">
        <f t="shared" si="6"/>
        <v>0</v>
      </c>
      <c r="AN9" s="59">
        <f t="shared" si="6"/>
        <v>0</v>
      </c>
      <c r="AO9" s="59">
        <f t="shared" si="6"/>
        <v>0</v>
      </c>
      <c r="AP9" s="59">
        <f t="shared" si="7"/>
        <v>0</v>
      </c>
      <c r="AQ9" s="66">
        <f t="shared" si="8"/>
        <v>0</v>
      </c>
      <c r="AR9" s="67"/>
      <c r="AS9" s="68" t="str">
        <f t="shared" si="9"/>
        <v>-</v>
      </c>
      <c r="AT9" s="61"/>
      <c r="AU9" s="62" t="str">
        <f>IF(OR(AR9&lt;=0,ISBLANK(AR9)),"",IF(AND(OR(AS9&gt;=20,AS9&lt;=-20)),IF(ISBLANK(AT9),Aufschlüsselung!$C$114,""),""))</f>
        <v/>
      </c>
    </row>
    <row r="10" spans="1:47" x14ac:dyDescent="0.2">
      <c r="A10" s="33">
        <v>4</v>
      </c>
      <c r="B10" s="48">
        <f>Aufschlüsselung!B11</f>
        <v>0</v>
      </c>
      <c r="C10" s="49" t="str">
        <f>IF(ISBLANK(Aufschlüsselung!C11),"",Aufschlüsselung!C11)</f>
        <v/>
      </c>
      <c r="D10" s="32" t="str">
        <f>IF(ISBLANK(Aufschlüsselung!D11),"",Aufschlüsselung!D11)</f>
        <v/>
      </c>
      <c r="E10" s="50">
        <f>Aufschlüsselung!E11</f>
        <v>0</v>
      </c>
      <c r="F10" s="51">
        <f>Aufschlüsselung!F11</f>
        <v>0</v>
      </c>
      <c r="G10" s="50"/>
      <c r="H10" s="63"/>
      <c r="I10" s="64"/>
      <c r="J10" s="65"/>
      <c r="K10" s="65"/>
      <c r="L10" s="65"/>
      <c r="M10" s="56">
        <f t="shared" si="0"/>
        <v>0</v>
      </c>
      <c r="N10" s="64"/>
      <c r="O10" s="65"/>
      <c r="P10" s="65"/>
      <c r="Q10" s="65"/>
      <c r="R10" s="57">
        <f t="shared" si="1"/>
        <v>0</v>
      </c>
      <c r="S10" s="64"/>
      <c r="T10" s="65"/>
      <c r="U10" s="65"/>
      <c r="V10" s="65"/>
      <c r="W10" s="57">
        <f t="shared" si="2"/>
        <v>0</v>
      </c>
      <c r="X10" s="64"/>
      <c r="Y10" s="65"/>
      <c r="Z10" s="65"/>
      <c r="AA10" s="65"/>
      <c r="AB10" s="57">
        <f t="shared" si="3"/>
        <v>0</v>
      </c>
      <c r="AC10" s="64"/>
      <c r="AD10" s="65"/>
      <c r="AE10" s="65"/>
      <c r="AF10" s="65"/>
      <c r="AG10" s="56">
        <f t="shared" si="4"/>
        <v>0</v>
      </c>
      <c r="AH10" s="64"/>
      <c r="AI10" s="65"/>
      <c r="AJ10" s="65"/>
      <c r="AK10" s="65"/>
      <c r="AL10" s="56">
        <f t="shared" si="5"/>
        <v>0</v>
      </c>
      <c r="AM10" s="58">
        <f t="shared" ref="AM10:AM51" si="10">I10+N10+S10+X10+AC10+AH10</f>
        <v>0</v>
      </c>
      <c r="AN10" s="59">
        <f t="shared" ref="AN10:AN51" si="11">J10+O10+T10+Y10+AD10+AI10</f>
        <v>0</v>
      </c>
      <c r="AO10" s="59">
        <f t="shared" ref="AO10:AO51" si="12">K10+P10+U10+Z10+AE10+AJ10</f>
        <v>0</v>
      </c>
      <c r="AP10" s="59">
        <f t="shared" si="7"/>
        <v>0</v>
      </c>
      <c r="AQ10" s="66">
        <f t="shared" si="8"/>
        <v>0</v>
      </c>
      <c r="AR10" s="67"/>
      <c r="AS10" s="68" t="str">
        <f t="shared" si="9"/>
        <v>-</v>
      </c>
      <c r="AT10" s="61"/>
      <c r="AU10" s="62" t="str">
        <f>IF(OR(AR10&lt;=0,ISBLANK(AR10)),"",IF(AND(OR(AS10&gt;=20,AS10&lt;=-20)),IF(ISBLANK(AT10),Aufschlüsselung!$C$114,""),""))</f>
        <v/>
      </c>
    </row>
    <row r="11" spans="1:47" x14ac:dyDescent="0.2">
      <c r="A11" s="33">
        <v>5</v>
      </c>
      <c r="B11" s="48">
        <f>Aufschlüsselung!B12</f>
        <v>0</v>
      </c>
      <c r="C11" s="49" t="str">
        <f>IF(ISBLANK(Aufschlüsselung!C12),"",Aufschlüsselung!C12)</f>
        <v/>
      </c>
      <c r="D11" s="32" t="str">
        <f>IF(ISBLANK(Aufschlüsselung!D12),"",Aufschlüsselung!D12)</f>
        <v/>
      </c>
      <c r="E11" s="50">
        <f>Aufschlüsselung!E12</f>
        <v>0</v>
      </c>
      <c r="F11" s="51">
        <f>Aufschlüsselung!F12</f>
        <v>0</v>
      </c>
      <c r="G11" s="50"/>
      <c r="H11" s="63"/>
      <c r="I11" s="64"/>
      <c r="J11" s="65"/>
      <c r="K11" s="65"/>
      <c r="L11" s="65"/>
      <c r="M11" s="56">
        <f t="shared" si="0"/>
        <v>0</v>
      </c>
      <c r="N11" s="64"/>
      <c r="O11" s="65"/>
      <c r="P11" s="65"/>
      <c r="Q11" s="65"/>
      <c r="R11" s="57">
        <f t="shared" si="1"/>
        <v>0</v>
      </c>
      <c r="S11" s="64"/>
      <c r="T11" s="65"/>
      <c r="U11" s="65"/>
      <c r="V11" s="65"/>
      <c r="W11" s="57">
        <f t="shared" si="2"/>
        <v>0</v>
      </c>
      <c r="X11" s="64"/>
      <c r="Y11" s="65"/>
      <c r="Z11" s="65"/>
      <c r="AA11" s="65"/>
      <c r="AB11" s="57">
        <f t="shared" si="3"/>
        <v>0</v>
      </c>
      <c r="AC11" s="64"/>
      <c r="AD11" s="65"/>
      <c r="AE11" s="65"/>
      <c r="AF11" s="65"/>
      <c r="AG11" s="56">
        <f t="shared" si="4"/>
        <v>0</v>
      </c>
      <c r="AH11" s="64"/>
      <c r="AI11" s="65"/>
      <c r="AJ11" s="65"/>
      <c r="AK11" s="65"/>
      <c r="AL11" s="56">
        <f t="shared" si="5"/>
        <v>0</v>
      </c>
      <c r="AM11" s="58">
        <f t="shared" si="10"/>
        <v>0</v>
      </c>
      <c r="AN11" s="59">
        <f t="shared" si="11"/>
        <v>0</v>
      </c>
      <c r="AO11" s="59">
        <f t="shared" si="12"/>
        <v>0</v>
      </c>
      <c r="AP11" s="59">
        <f t="shared" si="7"/>
        <v>0</v>
      </c>
      <c r="AQ11" s="66">
        <f t="shared" si="8"/>
        <v>0</v>
      </c>
      <c r="AR11" s="67"/>
      <c r="AS11" s="68" t="str">
        <f t="shared" si="9"/>
        <v>-</v>
      </c>
      <c r="AT11" s="61"/>
      <c r="AU11" s="62" t="str">
        <f>IF(OR(AR11&lt;=0,ISBLANK(AR11)),"",IF(AND(OR(AS11&gt;=20,AS11&lt;=-20)),IF(ISBLANK(AT11),Aufschlüsselung!$C$114,""),""))</f>
        <v/>
      </c>
    </row>
    <row r="12" spans="1:47" x14ac:dyDescent="0.2">
      <c r="A12" s="33">
        <v>6</v>
      </c>
      <c r="B12" s="48">
        <f>Aufschlüsselung!B13</f>
        <v>0</v>
      </c>
      <c r="C12" s="49" t="str">
        <f>IF(ISBLANK(Aufschlüsselung!C13),"",Aufschlüsselung!C13)</f>
        <v/>
      </c>
      <c r="D12" s="32" t="str">
        <f>IF(ISBLANK(Aufschlüsselung!D13),"",Aufschlüsselung!D13)</f>
        <v/>
      </c>
      <c r="E12" s="50">
        <f>Aufschlüsselung!E13</f>
        <v>0</v>
      </c>
      <c r="F12" s="51">
        <f>Aufschlüsselung!F13</f>
        <v>0</v>
      </c>
      <c r="G12" s="50"/>
      <c r="H12" s="63"/>
      <c r="I12" s="64"/>
      <c r="J12" s="65"/>
      <c r="K12" s="65"/>
      <c r="L12" s="65"/>
      <c r="M12" s="56">
        <f t="shared" si="0"/>
        <v>0</v>
      </c>
      <c r="N12" s="64"/>
      <c r="O12" s="65"/>
      <c r="P12" s="65"/>
      <c r="Q12" s="65"/>
      <c r="R12" s="57">
        <f t="shared" si="1"/>
        <v>0</v>
      </c>
      <c r="S12" s="64"/>
      <c r="T12" s="65"/>
      <c r="U12" s="65"/>
      <c r="V12" s="65"/>
      <c r="W12" s="57">
        <f t="shared" si="2"/>
        <v>0</v>
      </c>
      <c r="X12" s="64"/>
      <c r="Y12" s="65"/>
      <c r="Z12" s="65"/>
      <c r="AA12" s="65"/>
      <c r="AB12" s="57">
        <f t="shared" si="3"/>
        <v>0</v>
      </c>
      <c r="AC12" s="64"/>
      <c r="AD12" s="65"/>
      <c r="AE12" s="65"/>
      <c r="AF12" s="65"/>
      <c r="AG12" s="56">
        <f t="shared" si="4"/>
        <v>0</v>
      </c>
      <c r="AH12" s="64"/>
      <c r="AI12" s="65"/>
      <c r="AJ12" s="65"/>
      <c r="AK12" s="65"/>
      <c r="AL12" s="56">
        <f t="shared" si="5"/>
        <v>0</v>
      </c>
      <c r="AM12" s="58">
        <f t="shared" si="10"/>
        <v>0</v>
      </c>
      <c r="AN12" s="59">
        <f t="shared" si="11"/>
        <v>0</v>
      </c>
      <c r="AO12" s="59">
        <f t="shared" si="12"/>
        <v>0</v>
      </c>
      <c r="AP12" s="59">
        <f t="shared" si="7"/>
        <v>0</v>
      </c>
      <c r="AQ12" s="66">
        <f t="shared" si="8"/>
        <v>0</v>
      </c>
      <c r="AR12" s="67"/>
      <c r="AS12" s="68" t="str">
        <f t="shared" si="9"/>
        <v>-</v>
      </c>
      <c r="AT12" s="61"/>
      <c r="AU12" s="62" t="str">
        <f>IF(OR(AR12&lt;=0,ISBLANK(AR12)),"",IF(AND(OR(AS12&gt;=20,AS12&lt;=-20)),IF(ISBLANK(AT12),Aufschlüsselung!$C$114,""),""))</f>
        <v/>
      </c>
    </row>
    <row r="13" spans="1:47" x14ac:dyDescent="0.2">
      <c r="A13" s="33">
        <v>7</v>
      </c>
      <c r="B13" s="48">
        <f>Aufschlüsselung!B14</f>
        <v>0</v>
      </c>
      <c r="C13" s="49" t="str">
        <f>IF(ISBLANK(Aufschlüsselung!C14),"",Aufschlüsselung!C14)</f>
        <v/>
      </c>
      <c r="D13" s="32" t="str">
        <f>IF(ISBLANK(Aufschlüsselung!D14),"",Aufschlüsselung!D14)</f>
        <v/>
      </c>
      <c r="E13" s="50">
        <f>Aufschlüsselung!E14</f>
        <v>0</v>
      </c>
      <c r="F13" s="51">
        <f>Aufschlüsselung!F14</f>
        <v>0</v>
      </c>
      <c r="G13" s="50"/>
      <c r="H13" s="63"/>
      <c r="I13" s="64"/>
      <c r="J13" s="65"/>
      <c r="K13" s="65"/>
      <c r="L13" s="65"/>
      <c r="M13" s="56">
        <f t="shared" si="0"/>
        <v>0</v>
      </c>
      <c r="N13" s="64"/>
      <c r="O13" s="65"/>
      <c r="P13" s="65"/>
      <c r="Q13" s="65"/>
      <c r="R13" s="57">
        <f t="shared" si="1"/>
        <v>0</v>
      </c>
      <c r="S13" s="64"/>
      <c r="T13" s="65"/>
      <c r="U13" s="65"/>
      <c r="V13" s="65"/>
      <c r="W13" s="57">
        <f t="shared" si="2"/>
        <v>0</v>
      </c>
      <c r="X13" s="64"/>
      <c r="Y13" s="65"/>
      <c r="Z13" s="65"/>
      <c r="AA13" s="65"/>
      <c r="AB13" s="57">
        <f t="shared" si="3"/>
        <v>0</v>
      </c>
      <c r="AC13" s="64"/>
      <c r="AD13" s="65"/>
      <c r="AE13" s="65"/>
      <c r="AF13" s="65"/>
      <c r="AG13" s="56">
        <f t="shared" si="4"/>
        <v>0</v>
      </c>
      <c r="AH13" s="64"/>
      <c r="AI13" s="65"/>
      <c r="AJ13" s="65"/>
      <c r="AK13" s="65"/>
      <c r="AL13" s="56">
        <f t="shared" si="5"/>
        <v>0</v>
      </c>
      <c r="AM13" s="58">
        <f t="shared" si="10"/>
        <v>0</v>
      </c>
      <c r="AN13" s="59">
        <f t="shared" si="11"/>
        <v>0</v>
      </c>
      <c r="AO13" s="59">
        <f t="shared" si="12"/>
        <v>0</v>
      </c>
      <c r="AP13" s="59">
        <f t="shared" si="7"/>
        <v>0</v>
      </c>
      <c r="AQ13" s="66">
        <f t="shared" si="8"/>
        <v>0</v>
      </c>
      <c r="AR13" s="67"/>
      <c r="AS13" s="68" t="str">
        <f t="shared" si="9"/>
        <v>-</v>
      </c>
      <c r="AT13" s="61"/>
      <c r="AU13" s="62" t="str">
        <f>IF(OR(AR13&lt;=0,ISBLANK(AR13)),"",IF(AND(OR(AS13&gt;=20,AS13&lt;=-20)),IF(ISBLANK(AT13),Aufschlüsselung!$C$114,""),""))</f>
        <v/>
      </c>
    </row>
    <row r="14" spans="1:47" x14ac:dyDescent="0.2">
      <c r="A14" s="33">
        <v>8</v>
      </c>
      <c r="B14" s="48">
        <f>Aufschlüsselung!B15</f>
        <v>0</v>
      </c>
      <c r="C14" s="49" t="str">
        <f>IF(ISBLANK(Aufschlüsselung!C15),"",Aufschlüsselung!C15)</f>
        <v/>
      </c>
      <c r="D14" s="32" t="str">
        <f>IF(ISBLANK(Aufschlüsselung!D15),"",Aufschlüsselung!D15)</f>
        <v/>
      </c>
      <c r="E14" s="50">
        <f>Aufschlüsselung!E15</f>
        <v>0</v>
      </c>
      <c r="F14" s="51">
        <f>Aufschlüsselung!F15</f>
        <v>0</v>
      </c>
      <c r="G14" s="50"/>
      <c r="H14" s="63"/>
      <c r="I14" s="64"/>
      <c r="J14" s="65"/>
      <c r="K14" s="65"/>
      <c r="L14" s="65"/>
      <c r="M14" s="56">
        <f t="shared" si="0"/>
        <v>0</v>
      </c>
      <c r="N14" s="64"/>
      <c r="O14" s="65"/>
      <c r="P14" s="65"/>
      <c r="Q14" s="65"/>
      <c r="R14" s="57">
        <f t="shared" si="1"/>
        <v>0</v>
      </c>
      <c r="S14" s="64"/>
      <c r="T14" s="65"/>
      <c r="U14" s="65"/>
      <c r="V14" s="65"/>
      <c r="W14" s="57">
        <f t="shared" si="2"/>
        <v>0</v>
      </c>
      <c r="X14" s="64"/>
      <c r="Y14" s="65"/>
      <c r="Z14" s="65"/>
      <c r="AA14" s="65"/>
      <c r="AB14" s="57">
        <f t="shared" si="3"/>
        <v>0</v>
      </c>
      <c r="AC14" s="64"/>
      <c r="AD14" s="65"/>
      <c r="AE14" s="65"/>
      <c r="AF14" s="65"/>
      <c r="AG14" s="56">
        <f t="shared" si="4"/>
        <v>0</v>
      </c>
      <c r="AH14" s="64"/>
      <c r="AI14" s="65"/>
      <c r="AJ14" s="65"/>
      <c r="AK14" s="65"/>
      <c r="AL14" s="56">
        <f t="shared" si="5"/>
        <v>0</v>
      </c>
      <c r="AM14" s="58">
        <f t="shared" si="10"/>
        <v>0</v>
      </c>
      <c r="AN14" s="59">
        <f t="shared" si="11"/>
        <v>0</v>
      </c>
      <c r="AO14" s="59">
        <f t="shared" si="12"/>
        <v>0</v>
      </c>
      <c r="AP14" s="59">
        <f t="shared" si="7"/>
        <v>0</v>
      </c>
      <c r="AQ14" s="66">
        <f t="shared" si="8"/>
        <v>0</v>
      </c>
      <c r="AR14" s="67"/>
      <c r="AS14" s="68" t="str">
        <f t="shared" si="9"/>
        <v>-</v>
      </c>
      <c r="AT14" s="61"/>
      <c r="AU14" s="62" t="str">
        <f>IF(OR(AR14&lt;=0,ISBLANK(AR14)),"",IF(AND(OR(AS14&gt;=20,AS14&lt;=-20)),IF(ISBLANK(AT14),Aufschlüsselung!$C$114,""),""))</f>
        <v/>
      </c>
    </row>
    <row r="15" spans="1:47" x14ac:dyDescent="0.2">
      <c r="A15" s="33">
        <v>9</v>
      </c>
      <c r="B15" s="48">
        <f>Aufschlüsselung!B16</f>
        <v>0</v>
      </c>
      <c r="C15" s="49" t="str">
        <f>IF(ISBLANK(Aufschlüsselung!C16),"",Aufschlüsselung!C16)</f>
        <v/>
      </c>
      <c r="D15" s="32" t="str">
        <f>IF(ISBLANK(Aufschlüsselung!D16),"",Aufschlüsselung!D16)</f>
        <v/>
      </c>
      <c r="E15" s="50">
        <f>Aufschlüsselung!E16</f>
        <v>0</v>
      </c>
      <c r="F15" s="51">
        <f>Aufschlüsselung!F16</f>
        <v>0</v>
      </c>
      <c r="G15" s="50"/>
      <c r="H15" s="63"/>
      <c r="I15" s="64"/>
      <c r="J15" s="65"/>
      <c r="K15" s="65"/>
      <c r="L15" s="65"/>
      <c r="M15" s="56">
        <f t="shared" si="0"/>
        <v>0</v>
      </c>
      <c r="N15" s="64"/>
      <c r="O15" s="65"/>
      <c r="P15" s="65"/>
      <c r="Q15" s="65"/>
      <c r="R15" s="57">
        <f t="shared" si="1"/>
        <v>0</v>
      </c>
      <c r="S15" s="64"/>
      <c r="T15" s="65"/>
      <c r="U15" s="65"/>
      <c r="V15" s="65"/>
      <c r="W15" s="57">
        <f t="shared" si="2"/>
        <v>0</v>
      </c>
      <c r="X15" s="64"/>
      <c r="Y15" s="65"/>
      <c r="Z15" s="65"/>
      <c r="AA15" s="65"/>
      <c r="AB15" s="57">
        <f t="shared" si="3"/>
        <v>0</v>
      </c>
      <c r="AC15" s="64"/>
      <c r="AD15" s="65"/>
      <c r="AE15" s="65"/>
      <c r="AF15" s="65"/>
      <c r="AG15" s="56">
        <f t="shared" si="4"/>
        <v>0</v>
      </c>
      <c r="AH15" s="64"/>
      <c r="AI15" s="65"/>
      <c r="AJ15" s="65"/>
      <c r="AK15" s="65"/>
      <c r="AL15" s="56">
        <f t="shared" si="5"/>
        <v>0</v>
      </c>
      <c r="AM15" s="58">
        <f t="shared" si="10"/>
        <v>0</v>
      </c>
      <c r="AN15" s="59">
        <f t="shared" si="11"/>
        <v>0</v>
      </c>
      <c r="AO15" s="59">
        <f t="shared" si="12"/>
        <v>0</v>
      </c>
      <c r="AP15" s="59">
        <f t="shared" si="7"/>
        <v>0</v>
      </c>
      <c r="AQ15" s="66">
        <f t="shared" si="8"/>
        <v>0</v>
      </c>
      <c r="AR15" s="67"/>
      <c r="AS15" s="68" t="str">
        <f t="shared" si="9"/>
        <v>-</v>
      </c>
      <c r="AT15" s="61"/>
      <c r="AU15" s="62" t="str">
        <f>IF(OR(AR15&lt;=0,ISBLANK(AR15)),"",IF(AND(OR(AS15&gt;=20,AS15&lt;=-20)),IF(ISBLANK(AT15),Aufschlüsselung!$C$114,""),""))</f>
        <v/>
      </c>
    </row>
    <row r="16" spans="1:47" x14ac:dyDescent="0.2">
      <c r="A16" s="33">
        <v>10</v>
      </c>
      <c r="B16" s="48">
        <f>Aufschlüsselung!B17</f>
        <v>0</v>
      </c>
      <c r="C16" s="49" t="str">
        <f>IF(ISBLANK(Aufschlüsselung!C17),"",Aufschlüsselung!C17)</f>
        <v/>
      </c>
      <c r="D16" s="32" t="str">
        <f>IF(ISBLANK(Aufschlüsselung!D17),"",Aufschlüsselung!D17)</f>
        <v/>
      </c>
      <c r="E16" s="50">
        <f>Aufschlüsselung!E17</f>
        <v>0</v>
      </c>
      <c r="F16" s="51">
        <f>Aufschlüsselung!F17</f>
        <v>0</v>
      </c>
      <c r="G16" s="50"/>
      <c r="H16" s="63"/>
      <c r="I16" s="64"/>
      <c r="J16" s="65"/>
      <c r="K16" s="65"/>
      <c r="L16" s="65"/>
      <c r="M16" s="56">
        <f t="shared" si="0"/>
        <v>0</v>
      </c>
      <c r="N16" s="64"/>
      <c r="O16" s="65"/>
      <c r="P16" s="65"/>
      <c r="Q16" s="65"/>
      <c r="R16" s="57">
        <f t="shared" si="1"/>
        <v>0</v>
      </c>
      <c r="S16" s="64"/>
      <c r="T16" s="65"/>
      <c r="U16" s="65"/>
      <c r="V16" s="65"/>
      <c r="W16" s="57">
        <f t="shared" si="2"/>
        <v>0</v>
      </c>
      <c r="X16" s="64"/>
      <c r="Y16" s="65"/>
      <c r="Z16" s="65"/>
      <c r="AA16" s="65"/>
      <c r="AB16" s="57">
        <f t="shared" si="3"/>
        <v>0</v>
      </c>
      <c r="AC16" s="64"/>
      <c r="AD16" s="65"/>
      <c r="AE16" s="65"/>
      <c r="AF16" s="65"/>
      <c r="AG16" s="56">
        <f t="shared" si="4"/>
        <v>0</v>
      </c>
      <c r="AH16" s="64"/>
      <c r="AI16" s="65"/>
      <c r="AJ16" s="65"/>
      <c r="AK16" s="65"/>
      <c r="AL16" s="56">
        <f t="shared" si="5"/>
        <v>0</v>
      </c>
      <c r="AM16" s="58">
        <f t="shared" si="10"/>
        <v>0</v>
      </c>
      <c r="AN16" s="59">
        <f t="shared" si="11"/>
        <v>0</v>
      </c>
      <c r="AO16" s="59">
        <f t="shared" si="12"/>
        <v>0</v>
      </c>
      <c r="AP16" s="59">
        <f t="shared" si="7"/>
        <v>0</v>
      </c>
      <c r="AQ16" s="66">
        <f t="shared" si="8"/>
        <v>0</v>
      </c>
      <c r="AR16" s="67"/>
      <c r="AS16" s="68" t="str">
        <f t="shared" si="9"/>
        <v>-</v>
      </c>
      <c r="AT16" s="61"/>
      <c r="AU16" s="62" t="str">
        <f>IF(OR(AR16&lt;=0,ISBLANK(AR16)),"",IF(AND(OR(AS16&gt;=20,AS16&lt;=-20)),IF(ISBLANK(AT16),Aufschlüsselung!$C$114,""),""))</f>
        <v/>
      </c>
    </row>
    <row r="17" spans="1:47" x14ac:dyDescent="0.2">
      <c r="A17" s="33">
        <v>11</v>
      </c>
      <c r="B17" s="48">
        <f>Aufschlüsselung!B18</f>
        <v>0</v>
      </c>
      <c r="C17" s="49" t="str">
        <f>IF(ISBLANK(Aufschlüsselung!C18),"",Aufschlüsselung!C18)</f>
        <v/>
      </c>
      <c r="D17" s="32" t="str">
        <f>IF(ISBLANK(Aufschlüsselung!D18),"",Aufschlüsselung!D18)</f>
        <v/>
      </c>
      <c r="E17" s="50">
        <f>Aufschlüsselung!E18</f>
        <v>0</v>
      </c>
      <c r="F17" s="51">
        <f>Aufschlüsselung!F18</f>
        <v>0</v>
      </c>
      <c r="G17" s="50"/>
      <c r="H17" s="63"/>
      <c r="I17" s="64"/>
      <c r="J17" s="65"/>
      <c r="K17" s="65"/>
      <c r="L17" s="65"/>
      <c r="M17" s="56">
        <f t="shared" si="0"/>
        <v>0</v>
      </c>
      <c r="N17" s="64"/>
      <c r="O17" s="65"/>
      <c r="P17" s="65"/>
      <c r="Q17" s="65"/>
      <c r="R17" s="57">
        <f t="shared" si="1"/>
        <v>0</v>
      </c>
      <c r="S17" s="64"/>
      <c r="T17" s="65"/>
      <c r="U17" s="65"/>
      <c r="V17" s="65"/>
      <c r="W17" s="57">
        <f t="shared" si="2"/>
        <v>0</v>
      </c>
      <c r="X17" s="64"/>
      <c r="Y17" s="65"/>
      <c r="Z17" s="65"/>
      <c r="AA17" s="65"/>
      <c r="AB17" s="57">
        <f t="shared" si="3"/>
        <v>0</v>
      </c>
      <c r="AC17" s="64"/>
      <c r="AD17" s="65"/>
      <c r="AE17" s="65"/>
      <c r="AF17" s="65"/>
      <c r="AG17" s="56">
        <f t="shared" si="4"/>
        <v>0</v>
      </c>
      <c r="AH17" s="64"/>
      <c r="AI17" s="65"/>
      <c r="AJ17" s="65"/>
      <c r="AK17" s="65"/>
      <c r="AL17" s="56">
        <f t="shared" si="5"/>
        <v>0</v>
      </c>
      <c r="AM17" s="58">
        <f t="shared" si="10"/>
        <v>0</v>
      </c>
      <c r="AN17" s="59">
        <f t="shared" si="11"/>
        <v>0</v>
      </c>
      <c r="AO17" s="59">
        <f t="shared" si="12"/>
        <v>0</v>
      </c>
      <c r="AP17" s="59">
        <f t="shared" si="7"/>
        <v>0</v>
      </c>
      <c r="AQ17" s="66">
        <f t="shared" si="8"/>
        <v>0</v>
      </c>
      <c r="AR17" s="67"/>
      <c r="AS17" s="68" t="str">
        <f t="shared" si="9"/>
        <v>-</v>
      </c>
      <c r="AT17" s="61"/>
      <c r="AU17" s="62" t="str">
        <f>IF(OR(AR17&lt;=0,ISBLANK(AR17)),"",IF(AND(OR(AS17&gt;=20,AS17&lt;=-20)),IF(ISBLANK(AT17),Aufschlüsselung!$C$114,""),""))</f>
        <v/>
      </c>
    </row>
    <row r="18" spans="1:47" x14ac:dyDescent="0.2">
      <c r="A18" s="33">
        <v>12</v>
      </c>
      <c r="B18" s="48">
        <f>Aufschlüsselung!B19</f>
        <v>0</v>
      </c>
      <c r="C18" s="49" t="str">
        <f>IF(ISBLANK(Aufschlüsselung!C19),"",Aufschlüsselung!C19)</f>
        <v/>
      </c>
      <c r="D18" s="32" t="str">
        <f>IF(ISBLANK(Aufschlüsselung!D19),"",Aufschlüsselung!D19)</f>
        <v/>
      </c>
      <c r="E18" s="50">
        <f>Aufschlüsselung!E19</f>
        <v>0</v>
      </c>
      <c r="F18" s="51">
        <f>Aufschlüsselung!F19</f>
        <v>0</v>
      </c>
      <c r="G18" s="50"/>
      <c r="H18" s="63"/>
      <c r="I18" s="64"/>
      <c r="J18" s="65"/>
      <c r="K18" s="65"/>
      <c r="L18" s="65"/>
      <c r="M18" s="56">
        <f t="shared" si="0"/>
        <v>0</v>
      </c>
      <c r="N18" s="64"/>
      <c r="O18" s="65"/>
      <c r="P18" s="65"/>
      <c r="Q18" s="65"/>
      <c r="R18" s="57">
        <f t="shared" si="1"/>
        <v>0</v>
      </c>
      <c r="S18" s="64"/>
      <c r="T18" s="65"/>
      <c r="U18" s="65"/>
      <c r="V18" s="65"/>
      <c r="W18" s="57">
        <f t="shared" si="2"/>
        <v>0</v>
      </c>
      <c r="X18" s="64"/>
      <c r="Y18" s="65"/>
      <c r="Z18" s="65"/>
      <c r="AA18" s="65"/>
      <c r="AB18" s="57">
        <f t="shared" si="3"/>
        <v>0</v>
      </c>
      <c r="AC18" s="64"/>
      <c r="AD18" s="65"/>
      <c r="AE18" s="65"/>
      <c r="AF18" s="65"/>
      <c r="AG18" s="56">
        <f t="shared" si="4"/>
        <v>0</v>
      </c>
      <c r="AH18" s="64"/>
      <c r="AI18" s="65"/>
      <c r="AJ18" s="65"/>
      <c r="AK18" s="65"/>
      <c r="AL18" s="56">
        <f t="shared" si="5"/>
        <v>0</v>
      </c>
      <c r="AM18" s="58">
        <f t="shared" si="10"/>
        <v>0</v>
      </c>
      <c r="AN18" s="59">
        <f t="shared" si="11"/>
        <v>0</v>
      </c>
      <c r="AO18" s="59">
        <f t="shared" si="12"/>
        <v>0</v>
      </c>
      <c r="AP18" s="59">
        <f t="shared" si="7"/>
        <v>0</v>
      </c>
      <c r="AQ18" s="66">
        <f t="shared" si="8"/>
        <v>0</v>
      </c>
      <c r="AR18" s="67"/>
      <c r="AS18" s="68" t="str">
        <f t="shared" si="9"/>
        <v>-</v>
      </c>
      <c r="AT18" s="61"/>
      <c r="AU18" s="62" t="str">
        <f>IF(OR(AR18&lt;=0,ISBLANK(AR18)),"",IF(AND(OR(AS18&gt;=20,AS18&lt;=-20)),IF(ISBLANK(AT18),Aufschlüsselung!$C$114,""),""))</f>
        <v/>
      </c>
    </row>
    <row r="19" spans="1:47" x14ac:dyDescent="0.2">
      <c r="A19" s="33">
        <v>13</v>
      </c>
      <c r="B19" s="48">
        <f>Aufschlüsselung!B20</f>
        <v>0</v>
      </c>
      <c r="C19" s="49" t="str">
        <f>IF(ISBLANK(Aufschlüsselung!C20),"",Aufschlüsselung!C20)</f>
        <v/>
      </c>
      <c r="D19" s="32" t="str">
        <f>IF(ISBLANK(Aufschlüsselung!D20),"",Aufschlüsselung!D20)</f>
        <v/>
      </c>
      <c r="E19" s="50">
        <f>Aufschlüsselung!E20</f>
        <v>0</v>
      </c>
      <c r="F19" s="51">
        <f>Aufschlüsselung!F20</f>
        <v>0</v>
      </c>
      <c r="G19" s="50"/>
      <c r="H19" s="63"/>
      <c r="I19" s="64"/>
      <c r="J19" s="65"/>
      <c r="K19" s="65"/>
      <c r="L19" s="65"/>
      <c r="M19" s="56">
        <f t="shared" si="0"/>
        <v>0</v>
      </c>
      <c r="N19" s="64"/>
      <c r="O19" s="65"/>
      <c r="P19" s="65"/>
      <c r="Q19" s="65"/>
      <c r="R19" s="57">
        <f t="shared" si="1"/>
        <v>0</v>
      </c>
      <c r="S19" s="64"/>
      <c r="T19" s="65"/>
      <c r="U19" s="65"/>
      <c r="V19" s="65"/>
      <c r="W19" s="57">
        <f t="shared" si="2"/>
        <v>0</v>
      </c>
      <c r="X19" s="64"/>
      <c r="Y19" s="65"/>
      <c r="Z19" s="65"/>
      <c r="AA19" s="65"/>
      <c r="AB19" s="57">
        <f t="shared" si="3"/>
        <v>0</v>
      </c>
      <c r="AC19" s="64"/>
      <c r="AD19" s="65"/>
      <c r="AE19" s="65"/>
      <c r="AF19" s="65"/>
      <c r="AG19" s="56">
        <f t="shared" si="4"/>
        <v>0</v>
      </c>
      <c r="AH19" s="64"/>
      <c r="AI19" s="65"/>
      <c r="AJ19" s="65"/>
      <c r="AK19" s="65"/>
      <c r="AL19" s="56">
        <f t="shared" si="5"/>
        <v>0</v>
      </c>
      <c r="AM19" s="58">
        <f t="shared" si="10"/>
        <v>0</v>
      </c>
      <c r="AN19" s="59">
        <f t="shared" si="11"/>
        <v>0</v>
      </c>
      <c r="AO19" s="59">
        <f t="shared" si="12"/>
        <v>0</v>
      </c>
      <c r="AP19" s="59">
        <f t="shared" si="7"/>
        <v>0</v>
      </c>
      <c r="AQ19" s="66">
        <f t="shared" si="8"/>
        <v>0</v>
      </c>
      <c r="AR19" s="67"/>
      <c r="AS19" s="68" t="str">
        <f t="shared" si="9"/>
        <v>-</v>
      </c>
      <c r="AT19" s="61"/>
      <c r="AU19" s="62" t="str">
        <f>IF(OR(AR19&lt;=0,ISBLANK(AR19)),"",IF(AND(OR(AS19&gt;=20,AS19&lt;=-20)),IF(ISBLANK(AT19),Aufschlüsselung!$C$114,""),""))</f>
        <v/>
      </c>
    </row>
    <row r="20" spans="1:47" x14ac:dyDescent="0.2">
      <c r="A20" s="33">
        <v>14</v>
      </c>
      <c r="B20" s="48">
        <f>Aufschlüsselung!B21</f>
        <v>0</v>
      </c>
      <c r="C20" s="49" t="str">
        <f>IF(ISBLANK(Aufschlüsselung!C21),"",Aufschlüsselung!C21)</f>
        <v/>
      </c>
      <c r="D20" s="32" t="str">
        <f>IF(ISBLANK(Aufschlüsselung!D21),"",Aufschlüsselung!D21)</f>
        <v/>
      </c>
      <c r="E20" s="50">
        <f>Aufschlüsselung!E21</f>
        <v>0</v>
      </c>
      <c r="F20" s="51">
        <f>Aufschlüsselung!F21</f>
        <v>0</v>
      </c>
      <c r="G20" s="50"/>
      <c r="H20" s="63"/>
      <c r="I20" s="64"/>
      <c r="J20" s="65"/>
      <c r="K20" s="65"/>
      <c r="L20" s="65"/>
      <c r="M20" s="56">
        <f t="shared" si="0"/>
        <v>0</v>
      </c>
      <c r="N20" s="64"/>
      <c r="O20" s="65"/>
      <c r="P20" s="65"/>
      <c r="Q20" s="65"/>
      <c r="R20" s="57">
        <f t="shared" si="1"/>
        <v>0</v>
      </c>
      <c r="S20" s="64"/>
      <c r="T20" s="65"/>
      <c r="U20" s="65"/>
      <c r="V20" s="65"/>
      <c r="W20" s="57">
        <f t="shared" si="2"/>
        <v>0</v>
      </c>
      <c r="X20" s="64"/>
      <c r="Y20" s="65"/>
      <c r="Z20" s="65"/>
      <c r="AA20" s="65"/>
      <c r="AB20" s="57">
        <f t="shared" si="3"/>
        <v>0</v>
      </c>
      <c r="AC20" s="64"/>
      <c r="AD20" s="65"/>
      <c r="AE20" s="65"/>
      <c r="AF20" s="65"/>
      <c r="AG20" s="56">
        <f t="shared" si="4"/>
        <v>0</v>
      </c>
      <c r="AH20" s="64"/>
      <c r="AI20" s="65"/>
      <c r="AJ20" s="65"/>
      <c r="AK20" s="65"/>
      <c r="AL20" s="56">
        <f t="shared" si="5"/>
        <v>0</v>
      </c>
      <c r="AM20" s="58">
        <f t="shared" si="10"/>
        <v>0</v>
      </c>
      <c r="AN20" s="59">
        <f t="shared" si="11"/>
        <v>0</v>
      </c>
      <c r="AO20" s="59">
        <f t="shared" si="12"/>
        <v>0</v>
      </c>
      <c r="AP20" s="59">
        <f t="shared" si="7"/>
        <v>0</v>
      </c>
      <c r="AQ20" s="66">
        <f t="shared" si="8"/>
        <v>0</v>
      </c>
      <c r="AR20" s="67"/>
      <c r="AS20" s="68" t="str">
        <f t="shared" si="9"/>
        <v>-</v>
      </c>
      <c r="AT20" s="61"/>
      <c r="AU20" s="62" t="str">
        <f>IF(OR(AR20&lt;=0,ISBLANK(AR20)),"",IF(AND(OR(AS20&gt;=20,AS20&lt;=-20)),IF(ISBLANK(AT20),Aufschlüsselung!$C$114,""),""))</f>
        <v/>
      </c>
    </row>
    <row r="21" spans="1:47" x14ac:dyDescent="0.2">
      <c r="A21" s="33">
        <v>15</v>
      </c>
      <c r="B21" s="48">
        <f>Aufschlüsselung!B22</f>
        <v>0</v>
      </c>
      <c r="C21" s="49" t="str">
        <f>IF(ISBLANK(Aufschlüsselung!C22),"",Aufschlüsselung!C22)</f>
        <v/>
      </c>
      <c r="D21" s="32" t="str">
        <f>IF(ISBLANK(Aufschlüsselung!D22),"",Aufschlüsselung!D22)</f>
        <v/>
      </c>
      <c r="E21" s="50">
        <f>Aufschlüsselung!E22</f>
        <v>0</v>
      </c>
      <c r="F21" s="51">
        <f>Aufschlüsselung!F22</f>
        <v>0</v>
      </c>
      <c r="G21" s="50"/>
      <c r="H21" s="63"/>
      <c r="I21" s="64"/>
      <c r="J21" s="65"/>
      <c r="K21" s="65"/>
      <c r="L21" s="65"/>
      <c r="M21" s="56">
        <f t="shared" si="0"/>
        <v>0</v>
      </c>
      <c r="N21" s="64"/>
      <c r="O21" s="65"/>
      <c r="P21" s="65"/>
      <c r="Q21" s="65"/>
      <c r="R21" s="57">
        <f t="shared" si="1"/>
        <v>0</v>
      </c>
      <c r="S21" s="64"/>
      <c r="T21" s="65"/>
      <c r="U21" s="65"/>
      <c r="V21" s="65"/>
      <c r="W21" s="57">
        <f t="shared" si="2"/>
        <v>0</v>
      </c>
      <c r="X21" s="64"/>
      <c r="Y21" s="65"/>
      <c r="Z21" s="65"/>
      <c r="AA21" s="65"/>
      <c r="AB21" s="57">
        <f t="shared" si="3"/>
        <v>0</v>
      </c>
      <c r="AC21" s="64"/>
      <c r="AD21" s="65"/>
      <c r="AE21" s="65"/>
      <c r="AF21" s="65"/>
      <c r="AG21" s="56">
        <f t="shared" si="4"/>
        <v>0</v>
      </c>
      <c r="AH21" s="64"/>
      <c r="AI21" s="65"/>
      <c r="AJ21" s="65"/>
      <c r="AK21" s="65"/>
      <c r="AL21" s="56">
        <f t="shared" si="5"/>
        <v>0</v>
      </c>
      <c r="AM21" s="58">
        <f t="shared" ref="AM21" si="13">I21+N21+S21+X21+AC21+AH21</f>
        <v>0</v>
      </c>
      <c r="AN21" s="59">
        <f t="shared" ref="AN21" si="14">J21+O21+T21+Y21+AD21+AI21</f>
        <v>0</v>
      </c>
      <c r="AO21" s="59">
        <f t="shared" ref="AO21" si="15">K21+P21+U21+Z21+AE21+AJ21</f>
        <v>0</v>
      </c>
      <c r="AP21" s="59">
        <f t="shared" ref="AP21" si="16">L21+Q21+V21+AA21+AF21+AK21</f>
        <v>0</v>
      </c>
      <c r="AQ21" s="66">
        <f t="shared" ref="AQ21" si="17">SUM(AM21:AP21)</f>
        <v>0</v>
      </c>
      <c r="AR21" s="67"/>
      <c r="AS21" s="68" t="str">
        <f t="shared" si="9"/>
        <v>-</v>
      </c>
      <c r="AT21" s="61"/>
      <c r="AU21" s="62" t="str">
        <f>IF(OR(AR21&lt;=0,ISBLANK(AR21)),"",IF(AND(OR(AS21&gt;=20,AS21&lt;=-20)),IF(ISBLANK(AT21),Aufschlüsselung!$C$114,""),""))</f>
        <v/>
      </c>
    </row>
    <row r="22" spans="1:47" x14ac:dyDescent="0.2">
      <c r="A22" s="33">
        <v>16</v>
      </c>
      <c r="B22" s="48">
        <f>Aufschlüsselung!B23</f>
        <v>0</v>
      </c>
      <c r="C22" s="49" t="str">
        <f>IF(ISBLANK(Aufschlüsselung!C23),"",Aufschlüsselung!C23)</f>
        <v/>
      </c>
      <c r="D22" s="32" t="str">
        <f>IF(ISBLANK(Aufschlüsselung!D23),"",Aufschlüsselung!D23)</f>
        <v/>
      </c>
      <c r="E22" s="50">
        <f>Aufschlüsselung!E23</f>
        <v>0</v>
      </c>
      <c r="F22" s="51">
        <f>Aufschlüsselung!F23</f>
        <v>0</v>
      </c>
      <c r="G22" s="50"/>
      <c r="H22" s="63"/>
      <c r="I22" s="64"/>
      <c r="J22" s="65"/>
      <c r="K22" s="65"/>
      <c r="L22" s="65"/>
      <c r="M22" s="56">
        <f t="shared" si="0"/>
        <v>0</v>
      </c>
      <c r="N22" s="64"/>
      <c r="O22" s="65"/>
      <c r="P22" s="65"/>
      <c r="Q22" s="65"/>
      <c r="R22" s="57">
        <f t="shared" si="1"/>
        <v>0</v>
      </c>
      <c r="S22" s="64"/>
      <c r="T22" s="65"/>
      <c r="U22" s="65"/>
      <c r="V22" s="65"/>
      <c r="W22" s="57">
        <f t="shared" si="2"/>
        <v>0</v>
      </c>
      <c r="X22" s="64"/>
      <c r="Y22" s="65"/>
      <c r="Z22" s="65"/>
      <c r="AA22" s="65"/>
      <c r="AB22" s="57">
        <f t="shared" si="3"/>
        <v>0</v>
      </c>
      <c r="AC22" s="64"/>
      <c r="AD22" s="65"/>
      <c r="AE22" s="65"/>
      <c r="AF22" s="65"/>
      <c r="AG22" s="56">
        <f t="shared" si="4"/>
        <v>0</v>
      </c>
      <c r="AH22" s="64"/>
      <c r="AI22" s="65"/>
      <c r="AJ22" s="65"/>
      <c r="AK22" s="65"/>
      <c r="AL22" s="56">
        <f t="shared" si="5"/>
        <v>0</v>
      </c>
      <c r="AM22" s="58">
        <f t="shared" ref="AM22" si="18">I22+N22+S22+X22+AC22+AH22</f>
        <v>0</v>
      </c>
      <c r="AN22" s="59">
        <f t="shared" ref="AN22" si="19">J22+O22+T22+Y22+AD22+AI22</f>
        <v>0</v>
      </c>
      <c r="AO22" s="59">
        <f t="shared" ref="AO22" si="20">K22+P22+U22+Z22+AE22+AJ22</f>
        <v>0</v>
      </c>
      <c r="AP22" s="59">
        <f t="shared" ref="AP22" si="21">L22+Q22+V22+AA22+AF22+AK22</f>
        <v>0</v>
      </c>
      <c r="AQ22" s="66">
        <f t="shared" ref="AQ22" si="22">SUM(AM22:AP22)</f>
        <v>0</v>
      </c>
      <c r="AR22" s="67"/>
      <c r="AS22" s="68" t="str">
        <f t="shared" si="9"/>
        <v>-</v>
      </c>
      <c r="AT22" s="61"/>
      <c r="AU22" s="62" t="str">
        <f>IF(OR(AR22&lt;=0,ISBLANK(AR22)),"",IF(AND(OR(AS22&gt;=20,AS22&lt;=-20)),IF(ISBLANK(AT22),Aufschlüsselung!$C$114,""),""))</f>
        <v/>
      </c>
    </row>
    <row r="23" spans="1:47" x14ac:dyDescent="0.2">
      <c r="A23" s="33">
        <v>17</v>
      </c>
      <c r="B23" s="48">
        <f>Aufschlüsselung!B24</f>
        <v>0</v>
      </c>
      <c r="C23" s="49" t="str">
        <f>IF(ISBLANK(Aufschlüsselung!C24),"",Aufschlüsselung!C24)</f>
        <v/>
      </c>
      <c r="D23" s="32" t="str">
        <f>IF(ISBLANK(Aufschlüsselung!D24),"",Aufschlüsselung!D24)</f>
        <v/>
      </c>
      <c r="E23" s="50">
        <f>Aufschlüsselung!E24</f>
        <v>0</v>
      </c>
      <c r="F23" s="51">
        <f>Aufschlüsselung!F24</f>
        <v>0</v>
      </c>
      <c r="G23" s="50"/>
      <c r="H23" s="63"/>
      <c r="I23" s="64"/>
      <c r="J23" s="65"/>
      <c r="K23" s="65"/>
      <c r="L23" s="65"/>
      <c r="M23" s="56">
        <f t="shared" si="0"/>
        <v>0</v>
      </c>
      <c r="N23" s="64"/>
      <c r="O23" s="65"/>
      <c r="P23" s="65"/>
      <c r="Q23" s="65"/>
      <c r="R23" s="57">
        <f t="shared" si="1"/>
        <v>0</v>
      </c>
      <c r="S23" s="64"/>
      <c r="T23" s="65"/>
      <c r="U23" s="65"/>
      <c r="V23" s="65"/>
      <c r="W23" s="57">
        <f t="shared" si="2"/>
        <v>0</v>
      </c>
      <c r="X23" s="64"/>
      <c r="Y23" s="65"/>
      <c r="Z23" s="65"/>
      <c r="AA23" s="65"/>
      <c r="AB23" s="57">
        <f t="shared" si="3"/>
        <v>0</v>
      </c>
      <c r="AC23" s="64"/>
      <c r="AD23" s="65"/>
      <c r="AE23" s="65"/>
      <c r="AF23" s="65"/>
      <c r="AG23" s="56">
        <f t="shared" si="4"/>
        <v>0</v>
      </c>
      <c r="AH23" s="64"/>
      <c r="AI23" s="65"/>
      <c r="AJ23" s="65"/>
      <c r="AK23" s="65"/>
      <c r="AL23" s="56">
        <f t="shared" si="5"/>
        <v>0</v>
      </c>
      <c r="AM23" s="58">
        <f t="shared" ref="AM23" si="23">I23+N23+S23+X23+AC23+AH23</f>
        <v>0</v>
      </c>
      <c r="AN23" s="59">
        <f t="shared" ref="AN23" si="24">J23+O23+T23+Y23+AD23+AI23</f>
        <v>0</v>
      </c>
      <c r="AO23" s="59">
        <f t="shared" ref="AO23" si="25">K23+P23+U23+Z23+AE23+AJ23</f>
        <v>0</v>
      </c>
      <c r="AP23" s="59">
        <f t="shared" ref="AP23" si="26">L23+Q23+V23+AA23+AF23+AK23</f>
        <v>0</v>
      </c>
      <c r="AQ23" s="66">
        <f t="shared" ref="AQ23" si="27">SUM(AM23:AP23)</f>
        <v>0</v>
      </c>
      <c r="AR23" s="67"/>
      <c r="AS23" s="68" t="str">
        <f t="shared" si="9"/>
        <v>-</v>
      </c>
      <c r="AT23" s="61"/>
      <c r="AU23" s="62" t="str">
        <f>IF(OR(AR23&lt;=0,ISBLANK(AR23)),"",IF(AND(OR(AS23&gt;=20,AS23&lt;=-20)),IF(ISBLANK(AT23),Aufschlüsselung!$C$114,""),""))</f>
        <v/>
      </c>
    </row>
    <row r="24" spans="1:47" x14ac:dyDescent="0.2">
      <c r="A24" s="33">
        <v>18</v>
      </c>
      <c r="B24" s="48">
        <f>Aufschlüsselung!B25</f>
        <v>0</v>
      </c>
      <c r="C24" s="49" t="str">
        <f>IF(ISBLANK(Aufschlüsselung!C25),"",Aufschlüsselung!C25)</f>
        <v/>
      </c>
      <c r="D24" s="32" t="str">
        <f>IF(ISBLANK(Aufschlüsselung!D25),"",Aufschlüsselung!D25)</f>
        <v/>
      </c>
      <c r="E24" s="50">
        <f>Aufschlüsselung!E25</f>
        <v>0</v>
      </c>
      <c r="F24" s="51">
        <f>Aufschlüsselung!F25</f>
        <v>0</v>
      </c>
      <c r="G24" s="50"/>
      <c r="H24" s="63"/>
      <c r="I24" s="64"/>
      <c r="J24" s="65"/>
      <c r="K24" s="65"/>
      <c r="L24" s="65"/>
      <c r="M24" s="56">
        <f t="shared" si="0"/>
        <v>0</v>
      </c>
      <c r="N24" s="64"/>
      <c r="O24" s="65"/>
      <c r="P24" s="65"/>
      <c r="Q24" s="65"/>
      <c r="R24" s="57">
        <f t="shared" si="1"/>
        <v>0</v>
      </c>
      <c r="S24" s="64"/>
      <c r="T24" s="65"/>
      <c r="U24" s="65"/>
      <c r="V24" s="65"/>
      <c r="W24" s="57">
        <f t="shared" si="2"/>
        <v>0</v>
      </c>
      <c r="X24" s="64"/>
      <c r="Y24" s="65"/>
      <c r="Z24" s="65"/>
      <c r="AA24" s="65"/>
      <c r="AB24" s="57">
        <f t="shared" si="3"/>
        <v>0</v>
      </c>
      <c r="AC24" s="64"/>
      <c r="AD24" s="65"/>
      <c r="AE24" s="65"/>
      <c r="AF24" s="65"/>
      <c r="AG24" s="56">
        <f t="shared" si="4"/>
        <v>0</v>
      </c>
      <c r="AH24" s="64"/>
      <c r="AI24" s="65"/>
      <c r="AJ24" s="65"/>
      <c r="AK24" s="65"/>
      <c r="AL24" s="56">
        <f t="shared" si="5"/>
        <v>0</v>
      </c>
      <c r="AM24" s="58">
        <f t="shared" ref="AM24" si="28">I24+N24+S24+X24+AC24+AH24</f>
        <v>0</v>
      </c>
      <c r="AN24" s="59">
        <f t="shared" ref="AN24" si="29">J24+O24+T24+Y24+AD24+AI24</f>
        <v>0</v>
      </c>
      <c r="AO24" s="59">
        <f t="shared" ref="AO24" si="30">K24+P24+U24+Z24+AE24+AJ24</f>
        <v>0</v>
      </c>
      <c r="AP24" s="59">
        <f t="shared" ref="AP24" si="31">L24+Q24+V24+AA24+AF24+AK24</f>
        <v>0</v>
      </c>
      <c r="AQ24" s="66">
        <f t="shared" ref="AQ24" si="32">SUM(AM24:AP24)</f>
        <v>0</v>
      </c>
      <c r="AR24" s="67"/>
      <c r="AS24" s="68" t="str">
        <f t="shared" si="9"/>
        <v>-</v>
      </c>
      <c r="AT24" s="61"/>
      <c r="AU24" s="62" t="str">
        <f>IF(OR(AR24&lt;=0,ISBLANK(AR24)),"",IF(AND(OR(AS24&gt;=20,AS24&lt;=-20)),IF(ISBLANK(AT24),Aufschlüsselung!$C$114,""),""))</f>
        <v/>
      </c>
    </row>
    <row r="25" spans="1:47" x14ac:dyDescent="0.2">
      <c r="A25" s="33">
        <v>19</v>
      </c>
      <c r="B25" s="48">
        <f>Aufschlüsselung!B26</f>
        <v>0</v>
      </c>
      <c r="C25" s="49" t="str">
        <f>IF(ISBLANK(Aufschlüsselung!C26),"",Aufschlüsselung!C26)</f>
        <v/>
      </c>
      <c r="D25" s="32" t="str">
        <f>IF(ISBLANK(Aufschlüsselung!D26),"",Aufschlüsselung!D26)</f>
        <v/>
      </c>
      <c r="E25" s="50">
        <f>Aufschlüsselung!E26</f>
        <v>0</v>
      </c>
      <c r="F25" s="51">
        <f>Aufschlüsselung!F26</f>
        <v>0</v>
      </c>
      <c r="G25" s="50"/>
      <c r="H25" s="63"/>
      <c r="I25" s="64"/>
      <c r="J25" s="65"/>
      <c r="K25" s="65"/>
      <c r="L25" s="65"/>
      <c r="M25" s="56">
        <f t="shared" si="0"/>
        <v>0</v>
      </c>
      <c r="N25" s="64"/>
      <c r="O25" s="65"/>
      <c r="P25" s="65"/>
      <c r="Q25" s="65"/>
      <c r="R25" s="57">
        <f t="shared" si="1"/>
        <v>0</v>
      </c>
      <c r="S25" s="64"/>
      <c r="T25" s="65"/>
      <c r="U25" s="65"/>
      <c r="V25" s="65"/>
      <c r="W25" s="57">
        <f t="shared" si="2"/>
        <v>0</v>
      </c>
      <c r="X25" s="64"/>
      <c r="Y25" s="65"/>
      <c r="Z25" s="65"/>
      <c r="AA25" s="65"/>
      <c r="AB25" s="57">
        <f t="shared" si="3"/>
        <v>0</v>
      </c>
      <c r="AC25" s="64"/>
      <c r="AD25" s="65"/>
      <c r="AE25" s="65"/>
      <c r="AF25" s="65"/>
      <c r="AG25" s="56">
        <f t="shared" si="4"/>
        <v>0</v>
      </c>
      <c r="AH25" s="64"/>
      <c r="AI25" s="65"/>
      <c r="AJ25" s="65"/>
      <c r="AK25" s="65"/>
      <c r="AL25" s="56">
        <f t="shared" si="5"/>
        <v>0</v>
      </c>
      <c r="AM25" s="58">
        <f t="shared" ref="AM25" si="33">I25+N25+S25+X25+AC25+AH25</f>
        <v>0</v>
      </c>
      <c r="AN25" s="59">
        <f t="shared" ref="AN25" si="34">J25+O25+T25+Y25+AD25+AI25</f>
        <v>0</v>
      </c>
      <c r="AO25" s="59">
        <f t="shared" ref="AO25" si="35">K25+P25+U25+Z25+AE25+AJ25</f>
        <v>0</v>
      </c>
      <c r="AP25" s="59">
        <f t="shared" ref="AP25" si="36">L25+Q25+V25+AA25+AF25+AK25</f>
        <v>0</v>
      </c>
      <c r="AQ25" s="66">
        <f t="shared" ref="AQ25" si="37">SUM(AM25:AP25)</f>
        <v>0</v>
      </c>
      <c r="AR25" s="67"/>
      <c r="AS25" s="68" t="str">
        <f t="shared" si="9"/>
        <v>-</v>
      </c>
      <c r="AT25" s="61"/>
      <c r="AU25" s="62" t="str">
        <f>IF(OR(AR25&lt;=0,ISBLANK(AR25)),"",IF(AND(OR(AS25&gt;=20,AS25&lt;=-20)),IF(ISBLANK(AT25),Aufschlüsselung!$C$114,""),""))</f>
        <v/>
      </c>
    </row>
    <row r="26" spans="1:47" x14ac:dyDescent="0.2">
      <c r="A26" s="33">
        <v>20</v>
      </c>
      <c r="B26" s="48">
        <f>Aufschlüsselung!B27</f>
        <v>0</v>
      </c>
      <c r="C26" s="49" t="str">
        <f>IF(ISBLANK(Aufschlüsselung!C27),"",Aufschlüsselung!C27)</f>
        <v/>
      </c>
      <c r="D26" s="32" t="str">
        <f>IF(ISBLANK(Aufschlüsselung!D27),"",Aufschlüsselung!D27)</f>
        <v/>
      </c>
      <c r="E26" s="50">
        <f>Aufschlüsselung!E27</f>
        <v>0</v>
      </c>
      <c r="F26" s="51">
        <f>Aufschlüsselung!F27</f>
        <v>0</v>
      </c>
      <c r="G26" s="50"/>
      <c r="H26" s="63"/>
      <c r="I26" s="64"/>
      <c r="J26" s="65"/>
      <c r="K26" s="65"/>
      <c r="L26" s="65"/>
      <c r="M26" s="56">
        <f t="shared" si="0"/>
        <v>0</v>
      </c>
      <c r="N26" s="64"/>
      <c r="O26" s="65"/>
      <c r="P26" s="65"/>
      <c r="Q26" s="65"/>
      <c r="R26" s="57">
        <f t="shared" si="1"/>
        <v>0</v>
      </c>
      <c r="S26" s="64"/>
      <c r="T26" s="65"/>
      <c r="U26" s="65"/>
      <c r="V26" s="65"/>
      <c r="W26" s="57">
        <f t="shared" si="2"/>
        <v>0</v>
      </c>
      <c r="X26" s="64"/>
      <c r="Y26" s="65"/>
      <c r="Z26" s="65"/>
      <c r="AA26" s="65"/>
      <c r="AB26" s="57">
        <f t="shared" si="3"/>
        <v>0</v>
      </c>
      <c r="AC26" s="64"/>
      <c r="AD26" s="65"/>
      <c r="AE26" s="65"/>
      <c r="AF26" s="65"/>
      <c r="AG26" s="56">
        <f t="shared" si="4"/>
        <v>0</v>
      </c>
      <c r="AH26" s="64"/>
      <c r="AI26" s="65"/>
      <c r="AJ26" s="65"/>
      <c r="AK26" s="65"/>
      <c r="AL26" s="56">
        <f t="shared" si="5"/>
        <v>0</v>
      </c>
      <c r="AM26" s="58">
        <f t="shared" ref="AM26" si="38">I26+N26+S26+X26+AC26+AH26</f>
        <v>0</v>
      </c>
      <c r="AN26" s="59">
        <f t="shared" ref="AN26" si="39">J26+O26+T26+Y26+AD26+AI26</f>
        <v>0</v>
      </c>
      <c r="AO26" s="59">
        <f t="shared" ref="AO26" si="40">K26+P26+U26+Z26+AE26+AJ26</f>
        <v>0</v>
      </c>
      <c r="AP26" s="59">
        <f t="shared" ref="AP26" si="41">L26+Q26+V26+AA26+AF26+AK26</f>
        <v>0</v>
      </c>
      <c r="AQ26" s="66">
        <f t="shared" ref="AQ26" si="42">SUM(AM26:AP26)</f>
        <v>0</v>
      </c>
      <c r="AR26" s="67"/>
      <c r="AS26" s="68" t="str">
        <f t="shared" si="9"/>
        <v>-</v>
      </c>
      <c r="AT26" s="61"/>
      <c r="AU26" s="62" t="str">
        <f>IF(OR(AR26&lt;=0,ISBLANK(AR26)),"",IF(AND(OR(AS26&gt;=20,AS26&lt;=-20)),IF(ISBLANK(AT26),Aufschlüsselung!$C$114,""),""))</f>
        <v/>
      </c>
    </row>
    <row r="27" spans="1:47" x14ac:dyDescent="0.2">
      <c r="A27" s="33">
        <v>21</v>
      </c>
      <c r="B27" s="48">
        <f>Aufschlüsselung!B28</f>
        <v>0</v>
      </c>
      <c r="C27" s="49" t="str">
        <f>IF(ISBLANK(Aufschlüsselung!C28),"",Aufschlüsselung!C28)</f>
        <v/>
      </c>
      <c r="D27" s="32" t="str">
        <f>IF(ISBLANK(Aufschlüsselung!D28),"",Aufschlüsselung!D28)</f>
        <v/>
      </c>
      <c r="E27" s="50">
        <f>Aufschlüsselung!E28</f>
        <v>0</v>
      </c>
      <c r="F27" s="51">
        <f>Aufschlüsselung!F28</f>
        <v>0</v>
      </c>
      <c r="G27" s="50"/>
      <c r="H27" s="63"/>
      <c r="I27" s="64"/>
      <c r="J27" s="65"/>
      <c r="K27" s="65"/>
      <c r="L27" s="65"/>
      <c r="M27" s="56">
        <f t="shared" si="0"/>
        <v>0</v>
      </c>
      <c r="N27" s="64"/>
      <c r="O27" s="65"/>
      <c r="P27" s="65"/>
      <c r="Q27" s="65"/>
      <c r="R27" s="57">
        <f t="shared" si="1"/>
        <v>0</v>
      </c>
      <c r="S27" s="64"/>
      <c r="T27" s="65"/>
      <c r="U27" s="65"/>
      <c r="V27" s="65"/>
      <c r="W27" s="57">
        <f t="shared" si="2"/>
        <v>0</v>
      </c>
      <c r="X27" s="64"/>
      <c r="Y27" s="65"/>
      <c r="Z27" s="65"/>
      <c r="AA27" s="65"/>
      <c r="AB27" s="57">
        <f t="shared" si="3"/>
        <v>0</v>
      </c>
      <c r="AC27" s="64"/>
      <c r="AD27" s="65"/>
      <c r="AE27" s="65"/>
      <c r="AF27" s="65"/>
      <c r="AG27" s="56">
        <f t="shared" si="4"/>
        <v>0</v>
      </c>
      <c r="AH27" s="64"/>
      <c r="AI27" s="65"/>
      <c r="AJ27" s="65"/>
      <c r="AK27" s="65"/>
      <c r="AL27" s="56">
        <f t="shared" si="5"/>
        <v>0</v>
      </c>
      <c r="AM27" s="58">
        <f t="shared" ref="AM27" si="43">I27+N27+S27+X27+AC27+AH27</f>
        <v>0</v>
      </c>
      <c r="AN27" s="59">
        <f t="shared" ref="AN27" si="44">J27+O27+T27+Y27+AD27+AI27</f>
        <v>0</v>
      </c>
      <c r="AO27" s="59">
        <f t="shared" ref="AO27" si="45">K27+P27+U27+Z27+AE27+AJ27</f>
        <v>0</v>
      </c>
      <c r="AP27" s="59">
        <f t="shared" ref="AP27" si="46">L27+Q27+V27+AA27+AF27+AK27</f>
        <v>0</v>
      </c>
      <c r="AQ27" s="66">
        <f t="shared" ref="AQ27" si="47">SUM(AM27:AP27)</f>
        <v>0</v>
      </c>
      <c r="AR27" s="67"/>
      <c r="AS27" s="68" t="str">
        <f t="shared" si="9"/>
        <v>-</v>
      </c>
      <c r="AT27" s="61"/>
      <c r="AU27" s="62" t="str">
        <f>IF(OR(AR27&lt;=0,ISBLANK(AR27)),"",IF(AND(OR(AS27&gt;=20,AS27&lt;=-20)),IF(ISBLANK(AT27),Aufschlüsselung!$C$114,""),""))</f>
        <v/>
      </c>
    </row>
    <row r="28" spans="1:47" x14ac:dyDescent="0.2">
      <c r="A28" s="33">
        <v>22</v>
      </c>
      <c r="B28" s="48">
        <f>Aufschlüsselung!B29</f>
        <v>0</v>
      </c>
      <c r="C28" s="49" t="str">
        <f>IF(ISBLANK(Aufschlüsselung!C29),"",Aufschlüsselung!C29)</f>
        <v/>
      </c>
      <c r="D28" s="32" t="str">
        <f>IF(ISBLANK(Aufschlüsselung!D29),"",Aufschlüsselung!D29)</f>
        <v/>
      </c>
      <c r="E28" s="50">
        <f>Aufschlüsselung!E29</f>
        <v>0</v>
      </c>
      <c r="F28" s="51">
        <f>Aufschlüsselung!F29</f>
        <v>0</v>
      </c>
      <c r="G28" s="50"/>
      <c r="H28" s="63"/>
      <c r="I28" s="64"/>
      <c r="J28" s="65"/>
      <c r="K28" s="65"/>
      <c r="L28" s="65"/>
      <c r="M28" s="56">
        <f t="shared" si="0"/>
        <v>0</v>
      </c>
      <c r="N28" s="64"/>
      <c r="O28" s="65"/>
      <c r="P28" s="65"/>
      <c r="Q28" s="65"/>
      <c r="R28" s="57">
        <f t="shared" si="1"/>
        <v>0</v>
      </c>
      <c r="S28" s="64"/>
      <c r="T28" s="65"/>
      <c r="U28" s="65"/>
      <c r="V28" s="65"/>
      <c r="W28" s="57">
        <f t="shared" si="2"/>
        <v>0</v>
      </c>
      <c r="X28" s="64"/>
      <c r="Y28" s="65"/>
      <c r="Z28" s="65"/>
      <c r="AA28" s="65"/>
      <c r="AB28" s="57">
        <f t="shared" si="3"/>
        <v>0</v>
      </c>
      <c r="AC28" s="64"/>
      <c r="AD28" s="65"/>
      <c r="AE28" s="65"/>
      <c r="AF28" s="65"/>
      <c r="AG28" s="56">
        <f t="shared" si="4"/>
        <v>0</v>
      </c>
      <c r="AH28" s="64"/>
      <c r="AI28" s="65"/>
      <c r="AJ28" s="65"/>
      <c r="AK28" s="65"/>
      <c r="AL28" s="56">
        <f t="shared" si="5"/>
        <v>0</v>
      </c>
      <c r="AM28" s="58">
        <f t="shared" ref="AM28" si="48">I28+N28+S28+X28+AC28+AH28</f>
        <v>0</v>
      </c>
      <c r="AN28" s="59">
        <f t="shared" ref="AN28" si="49">J28+O28+T28+Y28+AD28+AI28</f>
        <v>0</v>
      </c>
      <c r="AO28" s="59">
        <f t="shared" ref="AO28" si="50">K28+P28+U28+Z28+AE28+AJ28</f>
        <v>0</v>
      </c>
      <c r="AP28" s="59">
        <f t="shared" ref="AP28" si="51">L28+Q28+V28+AA28+AF28+AK28</f>
        <v>0</v>
      </c>
      <c r="AQ28" s="66">
        <f t="shared" ref="AQ28" si="52">SUM(AM28:AP28)</f>
        <v>0</v>
      </c>
      <c r="AR28" s="67"/>
      <c r="AS28" s="68" t="str">
        <f t="shared" si="9"/>
        <v>-</v>
      </c>
      <c r="AT28" s="61"/>
      <c r="AU28" s="62" t="str">
        <f>IF(OR(AR28&lt;=0,ISBLANK(AR28)),"",IF(AND(OR(AS28&gt;=20,AS28&lt;=-20)),IF(ISBLANK(AT28),Aufschlüsselung!$C$114,""),""))</f>
        <v/>
      </c>
    </row>
    <row r="29" spans="1:47" x14ac:dyDescent="0.2">
      <c r="A29" s="33">
        <v>23</v>
      </c>
      <c r="B29" s="48">
        <f>Aufschlüsselung!B30</f>
        <v>0</v>
      </c>
      <c r="C29" s="49" t="str">
        <f>IF(ISBLANK(Aufschlüsselung!C30),"",Aufschlüsselung!C30)</f>
        <v/>
      </c>
      <c r="D29" s="32" t="str">
        <f>IF(ISBLANK(Aufschlüsselung!D30),"",Aufschlüsselung!D30)</f>
        <v/>
      </c>
      <c r="E29" s="50">
        <f>Aufschlüsselung!E30</f>
        <v>0</v>
      </c>
      <c r="F29" s="51">
        <f>Aufschlüsselung!F30</f>
        <v>0</v>
      </c>
      <c r="G29" s="50"/>
      <c r="H29" s="63"/>
      <c r="I29" s="64"/>
      <c r="J29" s="65"/>
      <c r="K29" s="65"/>
      <c r="L29" s="65"/>
      <c r="M29" s="56">
        <f t="shared" si="0"/>
        <v>0</v>
      </c>
      <c r="N29" s="64"/>
      <c r="O29" s="65"/>
      <c r="P29" s="65"/>
      <c r="Q29" s="65"/>
      <c r="R29" s="57">
        <f t="shared" si="1"/>
        <v>0</v>
      </c>
      <c r="S29" s="64"/>
      <c r="T29" s="65"/>
      <c r="U29" s="65"/>
      <c r="V29" s="65"/>
      <c r="W29" s="57">
        <f t="shared" si="2"/>
        <v>0</v>
      </c>
      <c r="X29" s="64"/>
      <c r="Y29" s="65"/>
      <c r="Z29" s="65"/>
      <c r="AA29" s="65"/>
      <c r="AB29" s="57">
        <f t="shared" si="3"/>
        <v>0</v>
      </c>
      <c r="AC29" s="64"/>
      <c r="AD29" s="65"/>
      <c r="AE29" s="65"/>
      <c r="AF29" s="65"/>
      <c r="AG29" s="56">
        <f t="shared" si="4"/>
        <v>0</v>
      </c>
      <c r="AH29" s="64"/>
      <c r="AI29" s="65"/>
      <c r="AJ29" s="65"/>
      <c r="AK29" s="65"/>
      <c r="AL29" s="56">
        <f t="shared" si="5"/>
        <v>0</v>
      </c>
      <c r="AM29" s="58">
        <f t="shared" ref="AM29" si="53">I29+N29+S29+X29+AC29+AH29</f>
        <v>0</v>
      </c>
      <c r="AN29" s="59">
        <f t="shared" ref="AN29" si="54">J29+O29+T29+Y29+AD29+AI29</f>
        <v>0</v>
      </c>
      <c r="AO29" s="59">
        <f t="shared" ref="AO29" si="55">K29+P29+U29+Z29+AE29+AJ29</f>
        <v>0</v>
      </c>
      <c r="AP29" s="59">
        <f t="shared" ref="AP29" si="56">L29+Q29+V29+AA29+AF29+AK29</f>
        <v>0</v>
      </c>
      <c r="AQ29" s="66">
        <f t="shared" ref="AQ29" si="57">SUM(AM29:AP29)</f>
        <v>0</v>
      </c>
      <c r="AR29" s="67"/>
      <c r="AS29" s="68" t="str">
        <f t="shared" si="9"/>
        <v>-</v>
      </c>
      <c r="AT29" s="61"/>
      <c r="AU29" s="62" t="str">
        <f>IF(OR(AR29&lt;=0,ISBLANK(AR29)),"",IF(AND(OR(AS29&gt;=20,AS29&lt;=-20)),IF(ISBLANK(AT29),Aufschlüsselung!$C$114,""),""))</f>
        <v/>
      </c>
    </row>
    <row r="30" spans="1:47" x14ac:dyDescent="0.2">
      <c r="A30" s="33">
        <v>24</v>
      </c>
      <c r="B30" s="48">
        <f>Aufschlüsselung!B31</f>
        <v>0</v>
      </c>
      <c r="C30" s="49" t="str">
        <f>IF(ISBLANK(Aufschlüsselung!C31),"",Aufschlüsselung!C31)</f>
        <v/>
      </c>
      <c r="D30" s="32" t="str">
        <f>IF(ISBLANK(Aufschlüsselung!D31),"",Aufschlüsselung!D31)</f>
        <v/>
      </c>
      <c r="E30" s="50">
        <f>Aufschlüsselung!E31</f>
        <v>0</v>
      </c>
      <c r="F30" s="51">
        <f>Aufschlüsselung!F31</f>
        <v>0</v>
      </c>
      <c r="G30" s="50"/>
      <c r="H30" s="63"/>
      <c r="I30" s="64"/>
      <c r="J30" s="65"/>
      <c r="K30" s="65"/>
      <c r="L30" s="65"/>
      <c r="M30" s="56">
        <f t="shared" si="0"/>
        <v>0</v>
      </c>
      <c r="N30" s="64"/>
      <c r="O30" s="65"/>
      <c r="P30" s="65"/>
      <c r="Q30" s="65"/>
      <c r="R30" s="57">
        <f t="shared" si="1"/>
        <v>0</v>
      </c>
      <c r="S30" s="64"/>
      <c r="T30" s="65"/>
      <c r="U30" s="65"/>
      <c r="V30" s="65"/>
      <c r="W30" s="57">
        <f t="shared" si="2"/>
        <v>0</v>
      </c>
      <c r="X30" s="64"/>
      <c r="Y30" s="65"/>
      <c r="Z30" s="65"/>
      <c r="AA30" s="65"/>
      <c r="AB30" s="57">
        <f t="shared" si="3"/>
        <v>0</v>
      </c>
      <c r="AC30" s="64"/>
      <c r="AD30" s="65"/>
      <c r="AE30" s="65"/>
      <c r="AF30" s="65"/>
      <c r="AG30" s="56">
        <f t="shared" si="4"/>
        <v>0</v>
      </c>
      <c r="AH30" s="64"/>
      <c r="AI30" s="65"/>
      <c r="AJ30" s="65"/>
      <c r="AK30" s="65"/>
      <c r="AL30" s="56">
        <f t="shared" si="5"/>
        <v>0</v>
      </c>
      <c r="AM30" s="58">
        <f t="shared" ref="AM30" si="58">I30+N30+S30+X30+AC30+AH30</f>
        <v>0</v>
      </c>
      <c r="AN30" s="59">
        <f t="shared" ref="AN30" si="59">J30+O30+T30+Y30+AD30+AI30</f>
        <v>0</v>
      </c>
      <c r="AO30" s="59">
        <f t="shared" ref="AO30" si="60">K30+P30+U30+Z30+AE30+AJ30</f>
        <v>0</v>
      </c>
      <c r="AP30" s="59">
        <f t="shared" ref="AP30" si="61">L30+Q30+V30+AA30+AF30+AK30</f>
        <v>0</v>
      </c>
      <c r="AQ30" s="66">
        <f t="shared" ref="AQ30" si="62">SUM(AM30:AP30)</f>
        <v>0</v>
      </c>
      <c r="AR30" s="67"/>
      <c r="AS30" s="68" t="str">
        <f t="shared" si="9"/>
        <v>-</v>
      </c>
      <c r="AT30" s="61"/>
      <c r="AU30" s="62" t="str">
        <f>IF(OR(AR30&lt;=0,ISBLANK(AR30)),"",IF(AND(OR(AS30&gt;=20,AS30&lt;=-20)),IF(ISBLANK(AT30),Aufschlüsselung!$C$114,""),""))</f>
        <v/>
      </c>
    </row>
    <row r="31" spans="1:47" x14ac:dyDescent="0.2">
      <c r="A31" s="33">
        <v>25</v>
      </c>
      <c r="B31" s="48">
        <f>Aufschlüsselung!B32</f>
        <v>0</v>
      </c>
      <c r="C31" s="49" t="str">
        <f>IF(ISBLANK(Aufschlüsselung!C32),"",Aufschlüsselung!C32)</f>
        <v/>
      </c>
      <c r="D31" s="32" t="str">
        <f>IF(ISBLANK(Aufschlüsselung!D32),"",Aufschlüsselung!D32)</f>
        <v/>
      </c>
      <c r="E31" s="50">
        <f>Aufschlüsselung!E32</f>
        <v>0</v>
      </c>
      <c r="F31" s="51">
        <f>Aufschlüsselung!F32</f>
        <v>0</v>
      </c>
      <c r="G31" s="50"/>
      <c r="H31" s="63"/>
      <c r="I31" s="64"/>
      <c r="J31" s="65"/>
      <c r="K31" s="65"/>
      <c r="L31" s="65"/>
      <c r="M31" s="56">
        <f t="shared" si="0"/>
        <v>0</v>
      </c>
      <c r="N31" s="64"/>
      <c r="O31" s="65"/>
      <c r="P31" s="65"/>
      <c r="Q31" s="65"/>
      <c r="R31" s="57">
        <f t="shared" si="1"/>
        <v>0</v>
      </c>
      <c r="S31" s="64"/>
      <c r="T31" s="65"/>
      <c r="U31" s="65"/>
      <c r="V31" s="65"/>
      <c r="W31" s="57">
        <f t="shared" si="2"/>
        <v>0</v>
      </c>
      <c r="X31" s="64"/>
      <c r="Y31" s="65"/>
      <c r="Z31" s="65"/>
      <c r="AA31" s="65"/>
      <c r="AB31" s="57">
        <f t="shared" si="3"/>
        <v>0</v>
      </c>
      <c r="AC31" s="64"/>
      <c r="AD31" s="65"/>
      <c r="AE31" s="65"/>
      <c r="AF31" s="65"/>
      <c r="AG31" s="56">
        <f t="shared" si="4"/>
        <v>0</v>
      </c>
      <c r="AH31" s="64"/>
      <c r="AI31" s="65"/>
      <c r="AJ31" s="65"/>
      <c r="AK31" s="65"/>
      <c r="AL31" s="56">
        <f t="shared" si="5"/>
        <v>0</v>
      </c>
      <c r="AM31" s="58">
        <f t="shared" ref="AM31" si="63">I31+N31+S31+X31+AC31+AH31</f>
        <v>0</v>
      </c>
      <c r="AN31" s="59">
        <f t="shared" ref="AN31" si="64">J31+O31+T31+Y31+AD31+AI31</f>
        <v>0</v>
      </c>
      <c r="AO31" s="59">
        <f t="shared" ref="AO31" si="65">K31+P31+U31+Z31+AE31+AJ31</f>
        <v>0</v>
      </c>
      <c r="AP31" s="59">
        <f t="shared" ref="AP31" si="66">L31+Q31+V31+AA31+AF31+AK31</f>
        <v>0</v>
      </c>
      <c r="AQ31" s="66">
        <f t="shared" ref="AQ31" si="67">SUM(AM31:AP31)</f>
        <v>0</v>
      </c>
      <c r="AR31" s="67"/>
      <c r="AS31" s="68" t="str">
        <f t="shared" si="9"/>
        <v>-</v>
      </c>
      <c r="AT31" s="61"/>
      <c r="AU31" s="62" t="str">
        <f>IF(OR(AR31&lt;=0,ISBLANK(AR31)),"",IF(AND(OR(AS31&gt;=20,AS31&lt;=-20)),IF(ISBLANK(AT31),Aufschlüsselung!$C$114,""),""))</f>
        <v/>
      </c>
    </row>
    <row r="32" spans="1:47" x14ac:dyDescent="0.2">
      <c r="A32" s="33">
        <v>26</v>
      </c>
      <c r="B32" s="48">
        <f>Aufschlüsselung!B33</f>
        <v>0</v>
      </c>
      <c r="C32" s="49" t="str">
        <f>IF(ISBLANK(Aufschlüsselung!C33),"",Aufschlüsselung!C33)</f>
        <v/>
      </c>
      <c r="D32" s="32" t="str">
        <f>IF(ISBLANK(Aufschlüsselung!D33),"",Aufschlüsselung!D33)</f>
        <v/>
      </c>
      <c r="E32" s="50">
        <f>Aufschlüsselung!E33</f>
        <v>0</v>
      </c>
      <c r="F32" s="51">
        <f>Aufschlüsselung!F33</f>
        <v>0</v>
      </c>
      <c r="G32" s="50"/>
      <c r="H32" s="63"/>
      <c r="I32" s="64"/>
      <c r="J32" s="65"/>
      <c r="K32" s="65"/>
      <c r="L32" s="65"/>
      <c r="M32" s="56">
        <f t="shared" si="0"/>
        <v>0</v>
      </c>
      <c r="N32" s="64"/>
      <c r="O32" s="65"/>
      <c r="P32" s="65"/>
      <c r="Q32" s="65"/>
      <c r="R32" s="57">
        <f t="shared" si="1"/>
        <v>0</v>
      </c>
      <c r="S32" s="64"/>
      <c r="T32" s="65"/>
      <c r="U32" s="65"/>
      <c r="V32" s="65"/>
      <c r="W32" s="57">
        <f t="shared" si="2"/>
        <v>0</v>
      </c>
      <c r="X32" s="64"/>
      <c r="Y32" s="65"/>
      <c r="Z32" s="65"/>
      <c r="AA32" s="65"/>
      <c r="AB32" s="57">
        <f t="shared" si="3"/>
        <v>0</v>
      </c>
      <c r="AC32" s="64"/>
      <c r="AD32" s="65"/>
      <c r="AE32" s="65"/>
      <c r="AF32" s="65"/>
      <c r="AG32" s="56">
        <f t="shared" si="4"/>
        <v>0</v>
      </c>
      <c r="AH32" s="64"/>
      <c r="AI32" s="65"/>
      <c r="AJ32" s="65"/>
      <c r="AK32" s="65"/>
      <c r="AL32" s="56">
        <f t="shared" si="5"/>
        <v>0</v>
      </c>
      <c r="AM32" s="58">
        <f t="shared" ref="AM32" si="68">I32+N32+S32+X32+AC32+AH32</f>
        <v>0</v>
      </c>
      <c r="AN32" s="59">
        <f t="shared" ref="AN32" si="69">J32+O32+T32+Y32+AD32+AI32</f>
        <v>0</v>
      </c>
      <c r="AO32" s="59">
        <f t="shared" ref="AO32" si="70">K32+P32+U32+Z32+AE32+AJ32</f>
        <v>0</v>
      </c>
      <c r="AP32" s="59">
        <f t="shared" ref="AP32" si="71">L32+Q32+V32+AA32+AF32+AK32</f>
        <v>0</v>
      </c>
      <c r="AQ32" s="66">
        <f t="shared" ref="AQ32" si="72">SUM(AM32:AP32)</f>
        <v>0</v>
      </c>
      <c r="AR32" s="67"/>
      <c r="AS32" s="68" t="str">
        <f t="shared" si="9"/>
        <v>-</v>
      </c>
      <c r="AT32" s="61"/>
      <c r="AU32" s="62" t="str">
        <f>IF(OR(AR32&lt;=0,ISBLANK(AR32)),"",IF(AND(OR(AS32&gt;=20,AS32&lt;=-20)),IF(ISBLANK(AT32),Aufschlüsselung!$C$114,""),""))</f>
        <v/>
      </c>
    </row>
    <row r="33" spans="1:47" x14ac:dyDescent="0.2">
      <c r="A33" s="33">
        <v>27</v>
      </c>
      <c r="B33" s="48">
        <f>Aufschlüsselung!B34</f>
        <v>0</v>
      </c>
      <c r="C33" s="49" t="str">
        <f>IF(ISBLANK(Aufschlüsselung!C34),"",Aufschlüsselung!C34)</f>
        <v/>
      </c>
      <c r="D33" s="32" t="str">
        <f>IF(ISBLANK(Aufschlüsselung!D34),"",Aufschlüsselung!D34)</f>
        <v/>
      </c>
      <c r="E33" s="50">
        <f>Aufschlüsselung!E34</f>
        <v>0</v>
      </c>
      <c r="F33" s="51">
        <f>Aufschlüsselung!F34</f>
        <v>0</v>
      </c>
      <c r="G33" s="50"/>
      <c r="H33" s="63"/>
      <c r="I33" s="64"/>
      <c r="J33" s="65"/>
      <c r="K33" s="65"/>
      <c r="L33" s="65"/>
      <c r="M33" s="56">
        <f t="shared" si="0"/>
        <v>0</v>
      </c>
      <c r="N33" s="64"/>
      <c r="O33" s="65"/>
      <c r="P33" s="65"/>
      <c r="Q33" s="65"/>
      <c r="R33" s="57">
        <f t="shared" si="1"/>
        <v>0</v>
      </c>
      <c r="S33" s="64"/>
      <c r="T33" s="65"/>
      <c r="U33" s="65"/>
      <c r="V33" s="65"/>
      <c r="W33" s="57">
        <f t="shared" si="2"/>
        <v>0</v>
      </c>
      <c r="X33" s="64"/>
      <c r="Y33" s="65"/>
      <c r="Z33" s="65"/>
      <c r="AA33" s="65"/>
      <c r="AB33" s="57">
        <f t="shared" si="3"/>
        <v>0</v>
      </c>
      <c r="AC33" s="64"/>
      <c r="AD33" s="65"/>
      <c r="AE33" s="65"/>
      <c r="AF33" s="65"/>
      <c r="AG33" s="56">
        <f t="shared" si="4"/>
        <v>0</v>
      </c>
      <c r="AH33" s="64"/>
      <c r="AI33" s="65"/>
      <c r="AJ33" s="65"/>
      <c r="AK33" s="65"/>
      <c r="AL33" s="56">
        <f t="shared" si="5"/>
        <v>0</v>
      </c>
      <c r="AM33" s="58">
        <f t="shared" ref="AM33" si="73">I33+N33+S33+X33+AC33+AH33</f>
        <v>0</v>
      </c>
      <c r="AN33" s="59">
        <f t="shared" ref="AN33" si="74">J33+O33+T33+Y33+AD33+AI33</f>
        <v>0</v>
      </c>
      <c r="AO33" s="59">
        <f t="shared" ref="AO33" si="75">K33+P33+U33+Z33+AE33+AJ33</f>
        <v>0</v>
      </c>
      <c r="AP33" s="59">
        <f t="shared" ref="AP33" si="76">L33+Q33+V33+AA33+AF33+AK33</f>
        <v>0</v>
      </c>
      <c r="AQ33" s="66">
        <f t="shared" ref="AQ33" si="77">SUM(AM33:AP33)</f>
        <v>0</v>
      </c>
      <c r="AR33" s="67"/>
      <c r="AS33" s="68" t="str">
        <f t="shared" si="9"/>
        <v>-</v>
      </c>
      <c r="AT33" s="61"/>
      <c r="AU33" s="62" t="str">
        <f>IF(OR(AR33&lt;=0,ISBLANK(AR33)),"",IF(AND(OR(AS33&gt;=20,AS33&lt;=-20)),IF(ISBLANK(AT33),Aufschlüsselung!$C$114,""),""))</f>
        <v/>
      </c>
    </row>
    <row r="34" spans="1:47" x14ac:dyDescent="0.2">
      <c r="A34" s="33">
        <v>28</v>
      </c>
      <c r="B34" s="48">
        <f>Aufschlüsselung!B35</f>
        <v>0</v>
      </c>
      <c r="C34" s="49" t="str">
        <f>IF(ISBLANK(Aufschlüsselung!C35),"",Aufschlüsselung!C35)</f>
        <v/>
      </c>
      <c r="D34" s="32" t="str">
        <f>IF(ISBLANK(Aufschlüsselung!D35),"",Aufschlüsselung!D35)</f>
        <v/>
      </c>
      <c r="E34" s="50">
        <f>Aufschlüsselung!E35</f>
        <v>0</v>
      </c>
      <c r="F34" s="51">
        <f>Aufschlüsselung!F35</f>
        <v>0</v>
      </c>
      <c r="G34" s="50"/>
      <c r="H34" s="63"/>
      <c r="I34" s="64"/>
      <c r="J34" s="65"/>
      <c r="K34" s="65"/>
      <c r="L34" s="65"/>
      <c r="M34" s="56">
        <f t="shared" si="0"/>
        <v>0</v>
      </c>
      <c r="N34" s="64"/>
      <c r="O34" s="65"/>
      <c r="P34" s="65"/>
      <c r="Q34" s="65"/>
      <c r="R34" s="57">
        <f t="shared" si="1"/>
        <v>0</v>
      </c>
      <c r="S34" s="64"/>
      <c r="T34" s="65"/>
      <c r="U34" s="65"/>
      <c r="V34" s="65"/>
      <c r="W34" s="57">
        <f t="shared" si="2"/>
        <v>0</v>
      </c>
      <c r="X34" s="64"/>
      <c r="Y34" s="65"/>
      <c r="Z34" s="65"/>
      <c r="AA34" s="65"/>
      <c r="AB34" s="57">
        <f t="shared" si="3"/>
        <v>0</v>
      </c>
      <c r="AC34" s="64"/>
      <c r="AD34" s="65"/>
      <c r="AE34" s="65"/>
      <c r="AF34" s="65"/>
      <c r="AG34" s="56">
        <f t="shared" si="4"/>
        <v>0</v>
      </c>
      <c r="AH34" s="64"/>
      <c r="AI34" s="65"/>
      <c r="AJ34" s="65"/>
      <c r="AK34" s="65"/>
      <c r="AL34" s="56">
        <f t="shared" si="5"/>
        <v>0</v>
      </c>
      <c r="AM34" s="58">
        <f t="shared" ref="AM34" si="78">I34+N34+S34+X34+AC34+AH34</f>
        <v>0</v>
      </c>
      <c r="AN34" s="59">
        <f t="shared" ref="AN34" si="79">J34+O34+T34+Y34+AD34+AI34</f>
        <v>0</v>
      </c>
      <c r="AO34" s="59">
        <f t="shared" ref="AO34" si="80">K34+P34+U34+Z34+AE34+AJ34</f>
        <v>0</v>
      </c>
      <c r="AP34" s="59">
        <f t="shared" ref="AP34" si="81">L34+Q34+V34+AA34+AF34+AK34</f>
        <v>0</v>
      </c>
      <c r="AQ34" s="66">
        <f t="shared" ref="AQ34" si="82">SUM(AM34:AP34)</f>
        <v>0</v>
      </c>
      <c r="AR34" s="67"/>
      <c r="AS34" s="68" t="str">
        <f t="shared" si="9"/>
        <v>-</v>
      </c>
      <c r="AT34" s="61"/>
      <c r="AU34" s="62" t="str">
        <f>IF(OR(AR34&lt;=0,ISBLANK(AR34)),"",IF(AND(OR(AS34&gt;=20,AS34&lt;=-20)),IF(ISBLANK(AT34),Aufschlüsselung!$C$114,""),""))</f>
        <v/>
      </c>
    </row>
    <row r="35" spans="1:47" x14ac:dyDescent="0.2">
      <c r="A35" s="33">
        <v>29</v>
      </c>
      <c r="B35" s="48">
        <f>Aufschlüsselung!B36</f>
        <v>0</v>
      </c>
      <c r="C35" s="49" t="str">
        <f>IF(ISBLANK(Aufschlüsselung!C36),"",Aufschlüsselung!C36)</f>
        <v/>
      </c>
      <c r="D35" s="32" t="str">
        <f>IF(ISBLANK(Aufschlüsselung!D36),"",Aufschlüsselung!D36)</f>
        <v/>
      </c>
      <c r="E35" s="50">
        <f>Aufschlüsselung!E36</f>
        <v>0</v>
      </c>
      <c r="F35" s="51">
        <f>Aufschlüsselung!F36</f>
        <v>0</v>
      </c>
      <c r="G35" s="50"/>
      <c r="H35" s="63"/>
      <c r="I35" s="64"/>
      <c r="J35" s="65"/>
      <c r="K35" s="65"/>
      <c r="L35" s="65"/>
      <c r="M35" s="56">
        <f t="shared" si="0"/>
        <v>0</v>
      </c>
      <c r="N35" s="64"/>
      <c r="O35" s="65"/>
      <c r="P35" s="65"/>
      <c r="Q35" s="65"/>
      <c r="R35" s="57">
        <f t="shared" si="1"/>
        <v>0</v>
      </c>
      <c r="S35" s="64"/>
      <c r="T35" s="65"/>
      <c r="U35" s="65"/>
      <c r="V35" s="65"/>
      <c r="W35" s="57">
        <f t="shared" si="2"/>
        <v>0</v>
      </c>
      <c r="X35" s="64"/>
      <c r="Y35" s="65"/>
      <c r="Z35" s="65"/>
      <c r="AA35" s="65"/>
      <c r="AB35" s="57">
        <f t="shared" si="3"/>
        <v>0</v>
      </c>
      <c r="AC35" s="64"/>
      <c r="AD35" s="65"/>
      <c r="AE35" s="65"/>
      <c r="AF35" s="65"/>
      <c r="AG35" s="56">
        <f t="shared" si="4"/>
        <v>0</v>
      </c>
      <c r="AH35" s="64"/>
      <c r="AI35" s="65"/>
      <c r="AJ35" s="65"/>
      <c r="AK35" s="65"/>
      <c r="AL35" s="56">
        <f t="shared" si="5"/>
        <v>0</v>
      </c>
      <c r="AM35" s="58">
        <f t="shared" ref="AM35" si="83">I35+N35+S35+X35+AC35+AH35</f>
        <v>0</v>
      </c>
      <c r="AN35" s="59">
        <f t="shared" ref="AN35" si="84">J35+O35+T35+Y35+AD35+AI35</f>
        <v>0</v>
      </c>
      <c r="AO35" s="59">
        <f t="shared" ref="AO35" si="85">K35+P35+U35+Z35+AE35+AJ35</f>
        <v>0</v>
      </c>
      <c r="AP35" s="59">
        <f t="shared" ref="AP35" si="86">L35+Q35+V35+AA35+AF35+AK35</f>
        <v>0</v>
      </c>
      <c r="AQ35" s="66">
        <f t="shared" ref="AQ35" si="87">SUM(AM35:AP35)</f>
        <v>0</v>
      </c>
      <c r="AR35" s="67"/>
      <c r="AS35" s="68" t="str">
        <f t="shared" si="9"/>
        <v>-</v>
      </c>
      <c r="AT35" s="61"/>
      <c r="AU35" s="62" t="str">
        <f>IF(OR(AR35&lt;=0,ISBLANK(AR35)),"",IF(AND(OR(AS35&gt;=20,AS35&lt;=-20)),IF(ISBLANK(AT35),Aufschlüsselung!$C$114,""),""))</f>
        <v/>
      </c>
    </row>
    <row r="36" spans="1:47" x14ac:dyDescent="0.2">
      <c r="A36" s="33">
        <v>30</v>
      </c>
      <c r="B36" s="48">
        <f>Aufschlüsselung!B37</f>
        <v>0</v>
      </c>
      <c r="C36" s="49" t="str">
        <f>IF(ISBLANK(Aufschlüsselung!C37),"",Aufschlüsselung!C37)</f>
        <v/>
      </c>
      <c r="D36" s="32" t="str">
        <f>IF(ISBLANK(Aufschlüsselung!D37),"",Aufschlüsselung!D37)</f>
        <v/>
      </c>
      <c r="E36" s="50">
        <f>Aufschlüsselung!E37</f>
        <v>0</v>
      </c>
      <c r="F36" s="51">
        <f>Aufschlüsselung!F37</f>
        <v>0</v>
      </c>
      <c r="G36" s="50"/>
      <c r="H36" s="63"/>
      <c r="I36" s="64"/>
      <c r="J36" s="65"/>
      <c r="K36" s="65"/>
      <c r="L36" s="65"/>
      <c r="M36" s="56">
        <f t="shared" si="0"/>
        <v>0</v>
      </c>
      <c r="N36" s="64"/>
      <c r="O36" s="65"/>
      <c r="P36" s="65"/>
      <c r="Q36" s="65"/>
      <c r="R36" s="57">
        <f t="shared" si="1"/>
        <v>0</v>
      </c>
      <c r="S36" s="64"/>
      <c r="T36" s="65"/>
      <c r="U36" s="65"/>
      <c r="V36" s="65"/>
      <c r="W36" s="57">
        <f t="shared" si="2"/>
        <v>0</v>
      </c>
      <c r="X36" s="64"/>
      <c r="Y36" s="65"/>
      <c r="Z36" s="65"/>
      <c r="AA36" s="65"/>
      <c r="AB36" s="57">
        <f t="shared" si="3"/>
        <v>0</v>
      </c>
      <c r="AC36" s="64"/>
      <c r="AD36" s="65"/>
      <c r="AE36" s="65"/>
      <c r="AF36" s="65"/>
      <c r="AG36" s="56">
        <f t="shared" si="4"/>
        <v>0</v>
      </c>
      <c r="AH36" s="64"/>
      <c r="AI36" s="65"/>
      <c r="AJ36" s="65"/>
      <c r="AK36" s="65"/>
      <c r="AL36" s="56">
        <f t="shared" si="5"/>
        <v>0</v>
      </c>
      <c r="AM36" s="58">
        <f t="shared" ref="AM36" si="88">I36+N36+S36+X36+AC36+AH36</f>
        <v>0</v>
      </c>
      <c r="AN36" s="59">
        <f t="shared" ref="AN36" si="89">J36+O36+T36+Y36+AD36+AI36</f>
        <v>0</v>
      </c>
      <c r="AO36" s="59">
        <f t="shared" ref="AO36" si="90">K36+P36+U36+Z36+AE36+AJ36</f>
        <v>0</v>
      </c>
      <c r="AP36" s="59">
        <f t="shared" ref="AP36" si="91">L36+Q36+V36+AA36+AF36+AK36</f>
        <v>0</v>
      </c>
      <c r="AQ36" s="66">
        <f t="shared" ref="AQ36" si="92">SUM(AM36:AP36)</f>
        <v>0</v>
      </c>
      <c r="AR36" s="67"/>
      <c r="AS36" s="68" t="str">
        <f t="shared" si="9"/>
        <v>-</v>
      </c>
      <c r="AT36" s="61"/>
      <c r="AU36" s="62" t="str">
        <f>IF(OR(AR36&lt;=0,ISBLANK(AR36)),"",IF(AND(OR(AS36&gt;=20,AS36&lt;=-20)),IF(ISBLANK(AT36),Aufschlüsselung!$C$114,""),""))</f>
        <v/>
      </c>
    </row>
    <row r="37" spans="1:47" x14ac:dyDescent="0.2">
      <c r="A37" s="33">
        <v>31</v>
      </c>
      <c r="B37" s="48">
        <f>Aufschlüsselung!B38</f>
        <v>0</v>
      </c>
      <c r="C37" s="49" t="str">
        <f>IF(ISBLANK(Aufschlüsselung!C38),"",Aufschlüsselung!C38)</f>
        <v/>
      </c>
      <c r="D37" s="32" t="str">
        <f>IF(ISBLANK(Aufschlüsselung!D38),"",Aufschlüsselung!D38)</f>
        <v/>
      </c>
      <c r="E37" s="50">
        <f>Aufschlüsselung!E38</f>
        <v>0</v>
      </c>
      <c r="F37" s="51">
        <f>Aufschlüsselung!F38</f>
        <v>0</v>
      </c>
      <c r="G37" s="50"/>
      <c r="H37" s="63"/>
      <c r="I37" s="64"/>
      <c r="J37" s="65"/>
      <c r="K37" s="65"/>
      <c r="L37" s="65"/>
      <c r="M37" s="56">
        <f t="shared" si="0"/>
        <v>0</v>
      </c>
      <c r="N37" s="64"/>
      <c r="O37" s="65"/>
      <c r="P37" s="65"/>
      <c r="Q37" s="65"/>
      <c r="R37" s="57">
        <f t="shared" si="1"/>
        <v>0</v>
      </c>
      <c r="S37" s="64"/>
      <c r="T37" s="65"/>
      <c r="U37" s="65"/>
      <c r="V37" s="65"/>
      <c r="W37" s="57">
        <f t="shared" si="2"/>
        <v>0</v>
      </c>
      <c r="X37" s="64"/>
      <c r="Y37" s="65"/>
      <c r="Z37" s="65"/>
      <c r="AA37" s="65"/>
      <c r="AB37" s="57">
        <f t="shared" si="3"/>
        <v>0</v>
      </c>
      <c r="AC37" s="64"/>
      <c r="AD37" s="65"/>
      <c r="AE37" s="65"/>
      <c r="AF37" s="65"/>
      <c r="AG37" s="56">
        <f t="shared" si="4"/>
        <v>0</v>
      </c>
      <c r="AH37" s="64"/>
      <c r="AI37" s="65"/>
      <c r="AJ37" s="65"/>
      <c r="AK37" s="65"/>
      <c r="AL37" s="56">
        <f t="shared" si="5"/>
        <v>0</v>
      </c>
      <c r="AM37" s="58">
        <f t="shared" ref="AM37" si="93">I37+N37+S37+X37+AC37+AH37</f>
        <v>0</v>
      </c>
      <c r="AN37" s="59">
        <f t="shared" ref="AN37" si="94">J37+O37+T37+Y37+AD37+AI37</f>
        <v>0</v>
      </c>
      <c r="AO37" s="59">
        <f t="shared" ref="AO37" si="95">K37+P37+U37+Z37+AE37+AJ37</f>
        <v>0</v>
      </c>
      <c r="AP37" s="59">
        <f t="shared" ref="AP37" si="96">L37+Q37+V37+AA37+AF37+AK37</f>
        <v>0</v>
      </c>
      <c r="AQ37" s="66">
        <f t="shared" ref="AQ37" si="97">SUM(AM37:AP37)</f>
        <v>0</v>
      </c>
      <c r="AR37" s="67"/>
      <c r="AS37" s="68" t="str">
        <f t="shared" si="9"/>
        <v>-</v>
      </c>
      <c r="AT37" s="61"/>
      <c r="AU37" s="62" t="str">
        <f>IF(OR(AR37&lt;=0,ISBLANK(AR37)),"",IF(AND(OR(AS37&gt;=20,AS37&lt;=-20)),IF(ISBLANK(AT37),Aufschlüsselung!$C$114,""),""))</f>
        <v/>
      </c>
    </row>
    <row r="38" spans="1:47" x14ac:dyDescent="0.2">
      <c r="A38" s="33">
        <v>32</v>
      </c>
      <c r="B38" s="48">
        <f>Aufschlüsselung!B39</f>
        <v>0</v>
      </c>
      <c r="C38" s="49" t="str">
        <f>IF(ISBLANK(Aufschlüsselung!C39),"",Aufschlüsselung!C39)</f>
        <v/>
      </c>
      <c r="D38" s="32" t="str">
        <f>IF(ISBLANK(Aufschlüsselung!D39),"",Aufschlüsselung!D39)</f>
        <v/>
      </c>
      <c r="E38" s="50">
        <f>Aufschlüsselung!E39</f>
        <v>0</v>
      </c>
      <c r="F38" s="51">
        <f>Aufschlüsselung!F39</f>
        <v>0</v>
      </c>
      <c r="G38" s="50"/>
      <c r="H38" s="63"/>
      <c r="I38" s="64"/>
      <c r="J38" s="65"/>
      <c r="K38" s="65"/>
      <c r="L38" s="65"/>
      <c r="M38" s="56">
        <f t="shared" si="0"/>
        <v>0</v>
      </c>
      <c r="N38" s="64"/>
      <c r="O38" s="65"/>
      <c r="P38" s="65"/>
      <c r="Q38" s="65"/>
      <c r="R38" s="57">
        <f t="shared" si="1"/>
        <v>0</v>
      </c>
      <c r="S38" s="64"/>
      <c r="T38" s="65"/>
      <c r="U38" s="65"/>
      <c r="V38" s="65"/>
      <c r="W38" s="57">
        <f t="shared" si="2"/>
        <v>0</v>
      </c>
      <c r="X38" s="64"/>
      <c r="Y38" s="65"/>
      <c r="Z38" s="65"/>
      <c r="AA38" s="65"/>
      <c r="AB38" s="57">
        <f t="shared" si="3"/>
        <v>0</v>
      </c>
      <c r="AC38" s="64"/>
      <c r="AD38" s="65"/>
      <c r="AE38" s="65"/>
      <c r="AF38" s="65"/>
      <c r="AG38" s="56">
        <f t="shared" si="4"/>
        <v>0</v>
      </c>
      <c r="AH38" s="64"/>
      <c r="AI38" s="65"/>
      <c r="AJ38" s="65"/>
      <c r="AK38" s="65"/>
      <c r="AL38" s="56">
        <f t="shared" si="5"/>
        <v>0</v>
      </c>
      <c r="AM38" s="58">
        <f t="shared" ref="AM38" si="98">I38+N38+S38+X38+AC38+AH38</f>
        <v>0</v>
      </c>
      <c r="AN38" s="59">
        <f t="shared" ref="AN38" si="99">J38+O38+T38+Y38+AD38+AI38</f>
        <v>0</v>
      </c>
      <c r="AO38" s="59">
        <f t="shared" ref="AO38" si="100">K38+P38+U38+Z38+AE38+AJ38</f>
        <v>0</v>
      </c>
      <c r="AP38" s="59">
        <f t="shared" ref="AP38" si="101">L38+Q38+V38+AA38+AF38+AK38</f>
        <v>0</v>
      </c>
      <c r="AQ38" s="66">
        <f t="shared" ref="AQ38" si="102">SUM(AM38:AP38)</f>
        <v>0</v>
      </c>
      <c r="AR38" s="67"/>
      <c r="AS38" s="68" t="str">
        <f t="shared" si="9"/>
        <v>-</v>
      </c>
      <c r="AT38" s="61"/>
      <c r="AU38" s="62" t="str">
        <f>IF(OR(AR38&lt;=0,ISBLANK(AR38)),"",IF(AND(OR(AS38&gt;=20,AS38&lt;=-20)),IF(ISBLANK(AT38),Aufschlüsselung!$C$114,""),""))</f>
        <v/>
      </c>
    </row>
    <row r="39" spans="1:47" x14ac:dyDescent="0.2">
      <c r="A39" s="33">
        <v>33</v>
      </c>
      <c r="B39" s="48">
        <f>Aufschlüsselung!B40</f>
        <v>0</v>
      </c>
      <c r="C39" s="49" t="str">
        <f>IF(ISBLANK(Aufschlüsselung!C40),"",Aufschlüsselung!C40)</f>
        <v/>
      </c>
      <c r="D39" s="32" t="str">
        <f>IF(ISBLANK(Aufschlüsselung!D40),"",Aufschlüsselung!D40)</f>
        <v/>
      </c>
      <c r="E39" s="50">
        <f>Aufschlüsselung!E40</f>
        <v>0</v>
      </c>
      <c r="F39" s="51">
        <f>Aufschlüsselung!F40</f>
        <v>0</v>
      </c>
      <c r="G39" s="50"/>
      <c r="H39" s="63"/>
      <c r="I39" s="64"/>
      <c r="J39" s="65"/>
      <c r="K39" s="65"/>
      <c r="L39" s="65"/>
      <c r="M39" s="56">
        <f t="shared" si="0"/>
        <v>0</v>
      </c>
      <c r="N39" s="64"/>
      <c r="O39" s="65"/>
      <c r="P39" s="65"/>
      <c r="Q39" s="65"/>
      <c r="R39" s="57">
        <f t="shared" si="1"/>
        <v>0</v>
      </c>
      <c r="S39" s="64"/>
      <c r="T39" s="65"/>
      <c r="U39" s="65"/>
      <c r="V39" s="65"/>
      <c r="W39" s="57">
        <f t="shared" si="2"/>
        <v>0</v>
      </c>
      <c r="X39" s="64"/>
      <c r="Y39" s="65"/>
      <c r="Z39" s="65"/>
      <c r="AA39" s="65"/>
      <c r="AB39" s="57">
        <f t="shared" si="3"/>
        <v>0</v>
      </c>
      <c r="AC39" s="64"/>
      <c r="AD39" s="65"/>
      <c r="AE39" s="65"/>
      <c r="AF39" s="65"/>
      <c r="AG39" s="56">
        <f t="shared" si="4"/>
        <v>0</v>
      </c>
      <c r="AH39" s="64"/>
      <c r="AI39" s="65"/>
      <c r="AJ39" s="65"/>
      <c r="AK39" s="65"/>
      <c r="AL39" s="56">
        <f t="shared" si="5"/>
        <v>0</v>
      </c>
      <c r="AM39" s="58">
        <f t="shared" ref="AM39" si="103">I39+N39+S39+X39+AC39+AH39</f>
        <v>0</v>
      </c>
      <c r="AN39" s="59">
        <f t="shared" ref="AN39" si="104">J39+O39+T39+Y39+AD39+AI39</f>
        <v>0</v>
      </c>
      <c r="AO39" s="59">
        <f t="shared" ref="AO39" si="105">K39+P39+U39+Z39+AE39+AJ39</f>
        <v>0</v>
      </c>
      <c r="AP39" s="59">
        <f t="shared" ref="AP39" si="106">L39+Q39+V39+AA39+AF39+AK39</f>
        <v>0</v>
      </c>
      <c r="AQ39" s="66">
        <f t="shared" ref="AQ39" si="107">SUM(AM39:AP39)</f>
        <v>0</v>
      </c>
      <c r="AR39" s="67"/>
      <c r="AS39" s="68" t="str">
        <f t="shared" si="9"/>
        <v>-</v>
      </c>
      <c r="AT39" s="61"/>
      <c r="AU39" s="62" t="str">
        <f>IF(OR(AR39&lt;=0,ISBLANK(AR39)),"",IF(AND(OR(AS39&gt;=20,AS39&lt;=-20)),IF(ISBLANK(AT39),Aufschlüsselung!$C$114,""),""))</f>
        <v/>
      </c>
    </row>
    <row r="40" spans="1:47" x14ac:dyDescent="0.2">
      <c r="A40" s="33">
        <v>34</v>
      </c>
      <c r="B40" s="48">
        <f>Aufschlüsselung!B41</f>
        <v>0</v>
      </c>
      <c r="C40" s="49" t="str">
        <f>IF(ISBLANK(Aufschlüsselung!C41),"",Aufschlüsselung!C41)</f>
        <v/>
      </c>
      <c r="D40" s="32" t="str">
        <f>IF(ISBLANK(Aufschlüsselung!D41),"",Aufschlüsselung!D41)</f>
        <v/>
      </c>
      <c r="E40" s="50">
        <f>Aufschlüsselung!E41</f>
        <v>0</v>
      </c>
      <c r="F40" s="51">
        <f>Aufschlüsselung!F41</f>
        <v>0</v>
      </c>
      <c r="G40" s="50"/>
      <c r="H40" s="63"/>
      <c r="I40" s="64"/>
      <c r="J40" s="65"/>
      <c r="K40" s="65"/>
      <c r="L40" s="65"/>
      <c r="M40" s="56">
        <f t="shared" si="0"/>
        <v>0</v>
      </c>
      <c r="N40" s="64"/>
      <c r="O40" s="65"/>
      <c r="P40" s="65"/>
      <c r="Q40" s="65"/>
      <c r="R40" s="57">
        <f t="shared" si="1"/>
        <v>0</v>
      </c>
      <c r="S40" s="64"/>
      <c r="T40" s="65"/>
      <c r="U40" s="65"/>
      <c r="V40" s="65"/>
      <c r="W40" s="57">
        <f t="shared" si="2"/>
        <v>0</v>
      </c>
      <c r="X40" s="64"/>
      <c r="Y40" s="65"/>
      <c r="Z40" s="65"/>
      <c r="AA40" s="65"/>
      <c r="AB40" s="57">
        <f t="shared" si="3"/>
        <v>0</v>
      </c>
      <c r="AC40" s="64"/>
      <c r="AD40" s="65"/>
      <c r="AE40" s="65"/>
      <c r="AF40" s="65"/>
      <c r="AG40" s="56">
        <f t="shared" si="4"/>
        <v>0</v>
      </c>
      <c r="AH40" s="64"/>
      <c r="AI40" s="65"/>
      <c r="AJ40" s="65"/>
      <c r="AK40" s="65"/>
      <c r="AL40" s="56">
        <f t="shared" si="5"/>
        <v>0</v>
      </c>
      <c r="AM40" s="58">
        <f t="shared" ref="AM40" si="108">I40+N40+S40+X40+AC40+AH40</f>
        <v>0</v>
      </c>
      <c r="AN40" s="59">
        <f t="shared" ref="AN40" si="109">J40+O40+T40+Y40+AD40+AI40</f>
        <v>0</v>
      </c>
      <c r="AO40" s="59">
        <f t="shared" ref="AO40" si="110">K40+P40+U40+Z40+AE40+AJ40</f>
        <v>0</v>
      </c>
      <c r="AP40" s="59">
        <f t="shared" ref="AP40" si="111">L40+Q40+V40+AA40+AF40+AK40</f>
        <v>0</v>
      </c>
      <c r="AQ40" s="66">
        <f t="shared" ref="AQ40" si="112">SUM(AM40:AP40)</f>
        <v>0</v>
      </c>
      <c r="AR40" s="67"/>
      <c r="AS40" s="68" t="str">
        <f t="shared" si="9"/>
        <v>-</v>
      </c>
      <c r="AT40" s="61"/>
      <c r="AU40" s="62" t="str">
        <f>IF(OR(AR40&lt;=0,ISBLANK(AR40)),"",IF(AND(OR(AS40&gt;=20,AS40&lt;=-20)),IF(ISBLANK(AT40),Aufschlüsselung!$C$114,""),""))</f>
        <v/>
      </c>
    </row>
    <row r="41" spans="1:47" x14ac:dyDescent="0.2">
      <c r="A41" s="33">
        <v>35</v>
      </c>
      <c r="B41" s="48">
        <f>Aufschlüsselung!B42</f>
        <v>0</v>
      </c>
      <c r="C41" s="49" t="str">
        <f>IF(ISBLANK(Aufschlüsselung!C42),"",Aufschlüsselung!C42)</f>
        <v/>
      </c>
      <c r="D41" s="32" t="str">
        <f>IF(ISBLANK(Aufschlüsselung!D42),"",Aufschlüsselung!D42)</f>
        <v/>
      </c>
      <c r="E41" s="50">
        <f>Aufschlüsselung!E42</f>
        <v>0</v>
      </c>
      <c r="F41" s="51">
        <f>Aufschlüsselung!F42</f>
        <v>0</v>
      </c>
      <c r="G41" s="50"/>
      <c r="H41" s="63"/>
      <c r="I41" s="64"/>
      <c r="J41" s="65"/>
      <c r="K41" s="65"/>
      <c r="L41" s="65"/>
      <c r="M41" s="56">
        <f t="shared" si="0"/>
        <v>0</v>
      </c>
      <c r="N41" s="64"/>
      <c r="O41" s="65"/>
      <c r="P41" s="65"/>
      <c r="Q41" s="65"/>
      <c r="R41" s="57">
        <f t="shared" si="1"/>
        <v>0</v>
      </c>
      <c r="S41" s="64"/>
      <c r="T41" s="65"/>
      <c r="U41" s="65"/>
      <c r="V41" s="65"/>
      <c r="W41" s="57">
        <f t="shared" si="2"/>
        <v>0</v>
      </c>
      <c r="X41" s="64"/>
      <c r="Y41" s="65"/>
      <c r="Z41" s="65"/>
      <c r="AA41" s="65"/>
      <c r="AB41" s="57">
        <f t="shared" si="3"/>
        <v>0</v>
      </c>
      <c r="AC41" s="64"/>
      <c r="AD41" s="65"/>
      <c r="AE41" s="65"/>
      <c r="AF41" s="65"/>
      <c r="AG41" s="56">
        <f t="shared" si="4"/>
        <v>0</v>
      </c>
      <c r="AH41" s="64"/>
      <c r="AI41" s="65"/>
      <c r="AJ41" s="65"/>
      <c r="AK41" s="65"/>
      <c r="AL41" s="56">
        <f t="shared" si="5"/>
        <v>0</v>
      </c>
      <c r="AM41" s="58">
        <f t="shared" ref="AM41" si="113">I41+N41+S41+X41+AC41+AH41</f>
        <v>0</v>
      </c>
      <c r="AN41" s="59">
        <f t="shared" ref="AN41" si="114">J41+O41+T41+Y41+AD41+AI41</f>
        <v>0</v>
      </c>
      <c r="AO41" s="59">
        <f t="shared" ref="AO41" si="115">K41+P41+U41+Z41+AE41+AJ41</f>
        <v>0</v>
      </c>
      <c r="AP41" s="59">
        <f t="shared" ref="AP41" si="116">L41+Q41+V41+AA41+AF41+AK41</f>
        <v>0</v>
      </c>
      <c r="AQ41" s="66">
        <f t="shared" ref="AQ41" si="117">SUM(AM41:AP41)</f>
        <v>0</v>
      </c>
      <c r="AR41" s="67"/>
      <c r="AS41" s="68" t="str">
        <f t="shared" si="9"/>
        <v>-</v>
      </c>
      <c r="AT41" s="61"/>
      <c r="AU41" s="62" t="str">
        <f>IF(OR(AR41&lt;=0,ISBLANK(AR41)),"",IF(AND(OR(AS41&gt;=20,AS41&lt;=-20)),IF(ISBLANK(AT41),Aufschlüsselung!$C$114,""),""))</f>
        <v/>
      </c>
    </row>
    <row r="42" spans="1:47" x14ac:dyDescent="0.2">
      <c r="A42" s="33">
        <v>36</v>
      </c>
      <c r="B42" s="48">
        <f>Aufschlüsselung!B43</f>
        <v>0</v>
      </c>
      <c r="C42" s="49" t="str">
        <f>IF(ISBLANK(Aufschlüsselung!C43),"",Aufschlüsselung!C43)</f>
        <v/>
      </c>
      <c r="D42" s="32" t="str">
        <f>IF(ISBLANK(Aufschlüsselung!D43),"",Aufschlüsselung!D43)</f>
        <v/>
      </c>
      <c r="E42" s="50">
        <f>Aufschlüsselung!E43</f>
        <v>0</v>
      </c>
      <c r="F42" s="51">
        <f>Aufschlüsselung!F43</f>
        <v>0</v>
      </c>
      <c r="G42" s="50"/>
      <c r="H42" s="63"/>
      <c r="I42" s="64"/>
      <c r="J42" s="65"/>
      <c r="K42" s="65"/>
      <c r="L42" s="65"/>
      <c r="M42" s="56">
        <f t="shared" si="0"/>
        <v>0</v>
      </c>
      <c r="N42" s="64"/>
      <c r="O42" s="65"/>
      <c r="P42" s="65"/>
      <c r="Q42" s="65"/>
      <c r="R42" s="57">
        <f t="shared" si="1"/>
        <v>0</v>
      </c>
      <c r="S42" s="64"/>
      <c r="T42" s="65"/>
      <c r="U42" s="65"/>
      <c r="V42" s="65"/>
      <c r="W42" s="57">
        <f t="shared" si="2"/>
        <v>0</v>
      </c>
      <c r="X42" s="64"/>
      <c r="Y42" s="65"/>
      <c r="Z42" s="65"/>
      <c r="AA42" s="65"/>
      <c r="AB42" s="57">
        <f t="shared" si="3"/>
        <v>0</v>
      </c>
      <c r="AC42" s="64"/>
      <c r="AD42" s="65"/>
      <c r="AE42" s="65"/>
      <c r="AF42" s="65"/>
      <c r="AG42" s="56">
        <f t="shared" si="4"/>
        <v>0</v>
      </c>
      <c r="AH42" s="64"/>
      <c r="AI42" s="65"/>
      <c r="AJ42" s="65"/>
      <c r="AK42" s="65"/>
      <c r="AL42" s="56">
        <f t="shared" si="5"/>
        <v>0</v>
      </c>
      <c r="AM42" s="58">
        <f t="shared" ref="AM42" si="118">I42+N42+S42+X42+AC42+AH42</f>
        <v>0</v>
      </c>
      <c r="AN42" s="59">
        <f t="shared" ref="AN42" si="119">J42+O42+T42+Y42+AD42+AI42</f>
        <v>0</v>
      </c>
      <c r="AO42" s="59">
        <f t="shared" ref="AO42" si="120">K42+P42+U42+Z42+AE42+AJ42</f>
        <v>0</v>
      </c>
      <c r="AP42" s="59">
        <f t="shared" ref="AP42" si="121">L42+Q42+V42+AA42+AF42+AK42</f>
        <v>0</v>
      </c>
      <c r="AQ42" s="66">
        <f t="shared" ref="AQ42" si="122">SUM(AM42:AP42)</f>
        <v>0</v>
      </c>
      <c r="AR42" s="67"/>
      <c r="AS42" s="68" t="str">
        <f t="shared" si="9"/>
        <v>-</v>
      </c>
      <c r="AT42" s="61"/>
      <c r="AU42" s="62" t="str">
        <f>IF(OR(AR42&lt;=0,ISBLANK(AR42)),"",IF(AND(OR(AS42&gt;=20,AS42&lt;=-20)),IF(ISBLANK(AT42),Aufschlüsselung!$C$114,""),""))</f>
        <v/>
      </c>
    </row>
    <row r="43" spans="1:47" x14ac:dyDescent="0.2">
      <c r="A43" s="33">
        <v>37</v>
      </c>
      <c r="B43" s="48">
        <f>Aufschlüsselung!B44</f>
        <v>0</v>
      </c>
      <c r="C43" s="49" t="str">
        <f>IF(ISBLANK(Aufschlüsselung!C44),"",Aufschlüsselung!C44)</f>
        <v/>
      </c>
      <c r="D43" s="32" t="str">
        <f>IF(ISBLANK(Aufschlüsselung!D44),"",Aufschlüsselung!D44)</f>
        <v/>
      </c>
      <c r="E43" s="50">
        <f>Aufschlüsselung!E44</f>
        <v>0</v>
      </c>
      <c r="F43" s="51">
        <f>Aufschlüsselung!F44</f>
        <v>0</v>
      </c>
      <c r="G43" s="50"/>
      <c r="H43" s="63"/>
      <c r="I43" s="64"/>
      <c r="J43" s="65"/>
      <c r="K43" s="65"/>
      <c r="L43" s="65"/>
      <c r="M43" s="56">
        <f t="shared" si="0"/>
        <v>0</v>
      </c>
      <c r="N43" s="64"/>
      <c r="O43" s="65"/>
      <c r="P43" s="65"/>
      <c r="Q43" s="65"/>
      <c r="R43" s="57">
        <f t="shared" si="1"/>
        <v>0</v>
      </c>
      <c r="S43" s="64"/>
      <c r="T43" s="65"/>
      <c r="U43" s="65"/>
      <c r="V43" s="65"/>
      <c r="W43" s="57">
        <f t="shared" si="2"/>
        <v>0</v>
      </c>
      <c r="X43" s="64"/>
      <c r="Y43" s="65"/>
      <c r="Z43" s="65"/>
      <c r="AA43" s="65"/>
      <c r="AB43" s="57">
        <f t="shared" si="3"/>
        <v>0</v>
      </c>
      <c r="AC43" s="64"/>
      <c r="AD43" s="65"/>
      <c r="AE43" s="65"/>
      <c r="AF43" s="65"/>
      <c r="AG43" s="56">
        <f t="shared" si="4"/>
        <v>0</v>
      </c>
      <c r="AH43" s="64"/>
      <c r="AI43" s="65"/>
      <c r="AJ43" s="65"/>
      <c r="AK43" s="65"/>
      <c r="AL43" s="56">
        <f t="shared" si="5"/>
        <v>0</v>
      </c>
      <c r="AM43" s="58">
        <f t="shared" ref="AM43" si="123">I43+N43+S43+X43+AC43+AH43</f>
        <v>0</v>
      </c>
      <c r="AN43" s="59">
        <f t="shared" ref="AN43" si="124">J43+O43+T43+Y43+AD43+AI43</f>
        <v>0</v>
      </c>
      <c r="AO43" s="59">
        <f t="shared" ref="AO43" si="125">K43+P43+U43+Z43+AE43+AJ43</f>
        <v>0</v>
      </c>
      <c r="AP43" s="59">
        <f t="shared" ref="AP43" si="126">L43+Q43+V43+AA43+AF43+AK43</f>
        <v>0</v>
      </c>
      <c r="AQ43" s="66">
        <f t="shared" ref="AQ43" si="127">SUM(AM43:AP43)</f>
        <v>0</v>
      </c>
      <c r="AR43" s="67"/>
      <c r="AS43" s="68" t="str">
        <f t="shared" si="9"/>
        <v>-</v>
      </c>
      <c r="AT43" s="61"/>
      <c r="AU43" s="62" t="str">
        <f>IF(OR(AR43&lt;=0,ISBLANK(AR43)),"",IF(AND(OR(AS43&gt;=20,AS43&lt;=-20)),IF(ISBLANK(AT43),Aufschlüsselung!$C$114,""),""))</f>
        <v/>
      </c>
    </row>
    <row r="44" spans="1:47" x14ac:dyDescent="0.2">
      <c r="A44" s="33">
        <v>38</v>
      </c>
      <c r="B44" s="48">
        <f>Aufschlüsselung!B45</f>
        <v>0</v>
      </c>
      <c r="C44" s="49" t="str">
        <f>IF(ISBLANK(Aufschlüsselung!C45),"",Aufschlüsselung!C45)</f>
        <v/>
      </c>
      <c r="D44" s="32" t="str">
        <f>IF(ISBLANK(Aufschlüsselung!D45),"",Aufschlüsselung!D45)</f>
        <v/>
      </c>
      <c r="E44" s="50">
        <f>Aufschlüsselung!E45</f>
        <v>0</v>
      </c>
      <c r="F44" s="51">
        <f>Aufschlüsselung!F45</f>
        <v>0</v>
      </c>
      <c r="G44" s="50"/>
      <c r="H44" s="63"/>
      <c r="I44" s="64"/>
      <c r="J44" s="65"/>
      <c r="K44" s="65"/>
      <c r="L44" s="65"/>
      <c r="M44" s="56">
        <f t="shared" si="0"/>
        <v>0</v>
      </c>
      <c r="N44" s="64"/>
      <c r="O44" s="65"/>
      <c r="P44" s="65"/>
      <c r="Q44" s="65"/>
      <c r="R44" s="57">
        <f t="shared" si="1"/>
        <v>0</v>
      </c>
      <c r="S44" s="64"/>
      <c r="T44" s="65"/>
      <c r="U44" s="65"/>
      <c r="V44" s="65"/>
      <c r="W44" s="57">
        <f t="shared" si="2"/>
        <v>0</v>
      </c>
      <c r="X44" s="64"/>
      <c r="Y44" s="65"/>
      <c r="Z44" s="65"/>
      <c r="AA44" s="65"/>
      <c r="AB44" s="57">
        <f t="shared" si="3"/>
        <v>0</v>
      </c>
      <c r="AC44" s="64"/>
      <c r="AD44" s="65"/>
      <c r="AE44" s="65"/>
      <c r="AF44" s="65"/>
      <c r="AG44" s="56">
        <f t="shared" si="4"/>
        <v>0</v>
      </c>
      <c r="AH44" s="64"/>
      <c r="AI44" s="65"/>
      <c r="AJ44" s="65"/>
      <c r="AK44" s="65"/>
      <c r="AL44" s="56">
        <f t="shared" si="5"/>
        <v>0</v>
      </c>
      <c r="AM44" s="58">
        <f t="shared" ref="AM44" si="128">I44+N44+S44+X44+AC44+AH44</f>
        <v>0</v>
      </c>
      <c r="AN44" s="59">
        <f t="shared" ref="AN44" si="129">J44+O44+T44+Y44+AD44+AI44</f>
        <v>0</v>
      </c>
      <c r="AO44" s="59">
        <f t="shared" ref="AO44" si="130">K44+P44+U44+Z44+AE44+AJ44</f>
        <v>0</v>
      </c>
      <c r="AP44" s="59">
        <f t="shared" ref="AP44" si="131">L44+Q44+V44+AA44+AF44+AK44</f>
        <v>0</v>
      </c>
      <c r="AQ44" s="66">
        <f t="shared" ref="AQ44" si="132">SUM(AM44:AP44)</f>
        <v>0</v>
      </c>
      <c r="AR44" s="67"/>
      <c r="AS44" s="68" t="str">
        <f t="shared" si="9"/>
        <v>-</v>
      </c>
      <c r="AT44" s="61"/>
      <c r="AU44" s="62" t="str">
        <f>IF(OR(AR44&lt;=0,ISBLANK(AR44)),"",IF(AND(OR(AS44&gt;=20,AS44&lt;=-20)),IF(ISBLANK(AT44),Aufschlüsselung!$C$114,""),""))</f>
        <v/>
      </c>
    </row>
    <row r="45" spans="1:47" x14ac:dyDescent="0.2">
      <c r="A45" s="33">
        <v>39</v>
      </c>
      <c r="B45" s="48">
        <f>Aufschlüsselung!B46</f>
        <v>0</v>
      </c>
      <c r="C45" s="49" t="str">
        <f>IF(ISBLANK(Aufschlüsselung!C46),"",Aufschlüsselung!C46)</f>
        <v/>
      </c>
      <c r="D45" s="32" t="str">
        <f>IF(ISBLANK(Aufschlüsselung!D46),"",Aufschlüsselung!D46)</f>
        <v/>
      </c>
      <c r="E45" s="50">
        <f>Aufschlüsselung!E46</f>
        <v>0</v>
      </c>
      <c r="F45" s="51">
        <f>Aufschlüsselung!F46</f>
        <v>0</v>
      </c>
      <c r="G45" s="50"/>
      <c r="H45" s="63"/>
      <c r="I45" s="64"/>
      <c r="J45" s="65"/>
      <c r="K45" s="65"/>
      <c r="L45" s="65"/>
      <c r="M45" s="56">
        <f t="shared" si="0"/>
        <v>0</v>
      </c>
      <c r="N45" s="64"/>
      <c r="O45" s="65"/>
      <c r="P45" s="65"/>
      <c r="Q45" s="65"/>
      <c r="R45" s="57">
        <f t="shared" si="1"/>
        <v>0</v>
      </c>
      <c r="S45" s="64"/>
      <c r="T45" s="65"/>
      <c r="U45" s="65"/>
      <c r="V45" s="65"/>
      <c r="W45" s="57">
        <f t="shared" si="2"/>
        <v>0</v>
      </c>
      <c r="X45" s="64"/>
      <c r="Y45" s="65"/>
      <c r="Z45" s="65"/>
      <c r="AA45" s="65"/>
      <c r="AB45" s="57">
        <f t="shared" si="3"/>
        <v>0</v>
      </c>
      <c r="AC45" s="64"/>
      <c r="AD45" s="65"/>
      <c r="AE45" s="65"/>
      <c r="AF45" s="65"/>
      <c r="AG45" s="56">
        <f t="shared" si="4"/>
        <v>0</v>
      </c>
      <c r="AH45" s="64"/>
      <c r="AI45" s="65"/>
      <c r="AJ45" s="65"/>
      <c r="AK45" s="65"/>
      <c r="AL45" s="56">
        <f t="shared" si="5"/>
        <v>0</v>
      </c>
      <c r="AM45" s="58">
        <f t="shared" ref="AM45" si="133">I45+N45+S45+X45+AC45+AH45</f>
        <v>0</v>
      </c>
      <c r="AN45" s="59">
        <f t="shared" ref="AN45" si="134">J45+O45+T45+Y45+AD45+AI45</f>
        <v>0</v>
      </c>
      <c r="AO45" s="59">
        <f t="shared" ref="AO45" si="135">K45+P45+U45+Z45+AE45+AJ45</f>
        <v>0</v>
      </c>
      <c r="AP45" s="59">
        <f t="shared" ref="AP45" si="136">L45+Q45+V45+AA45+AF45+AK45</f>
        <v>0</v>
      </c>
      <c r="AQ45" s="66">
        <f t="shared" ref="AQ45" si="137">SUM(AM45:AP45)</f>
        <v>0</v>
      </c>
      <c r="AR45" s="67"/>
      <c r="AS45" s="68" t="str">
        <f t="shared" si="9"/>
        <v>-</v>
      </c>
      <c r="AT45" s="61"/>
      <c r="AU45" s="62" t="str">
        <f>IF(OR(AR45&lt;=0,ISBLANK(AR45)),"",IF(AND(OR(AS45&gt;=20,AS45&lt;=-20)),IF(ISBLANK(AT45),Aufschlüsselung!$C$114,""),""))</f>
        <v/>
      </c>
    </row>
    <row r="46" spans="1:47" x14ac:dyDescent="0.2">
      <c r="A46" s="33">
        <v>40</v>
      </c>
      <c r="B46" s="48">
        <f>Aufschlüsselung!B47</f>
        <v>0</v>
      </c>
      <c r="C46" s="49" t="str">
        <f>IF(ISBLANK(Aufschlüsselung!C47),"",Aufschlüsselung!C47)</f>
        <v/>
      </c>
      <c r="D46" s="32" t="str">
        <f>IF(ISBLANK(Aufschlüsselung!D47),"",Aufschlüsselung!D47)</f>
        <v/>
      </c>
      <c r="E46" s="50">
        <f>Aufschlüsselung!E47</f>
        <v>0</v>
      </c>
      <c r="F46" s="51">
        <f>Aufschlüsselung!F47</f>
        <v>0</v>
      </c>
      <c r="G46" s="50"/>
      <c r="H46" s="63"/>
      <c r="I46" s="64"/>
      <c r="J46" s="65"/>
      <c r="K46" s="65"/>
      <c r="L46" s="65"/>
      <c r="M46" s="56">
        <f t="shared" si="0"/>
        <v>0</v>
      </c>
      <c r="N46" s="64"/>
      <c r="O46" s="65"/>
      <c r="P46" s="65"/>
      <c r="Q46" s="65"/>
      <c r="R46" s="57">
        <f t="shared" si="1"/>
        <v>0</v>
      </c>
      <c r="S46" s="64"/>
      <c r="T46" s="65"/>
      <c r="U46" s="65"/>
      <c r="V46" s="65"/>
      <c r="W46" s="57">
        <f t="shared" si="2"/>
        <v>0</v>
      </c>
      <c r="X46" s="64"/>
      <c r="Y46" s="65"/>
      <c r="Z46" s="65"/>
      <c r="AA46" s="65"/>
      <c r="AB46" s="57">
        <f t="shared" si="3"/>
        <v>0</v>
      </c>
      <c r="AC46" s="64"/>
      <c r="AD46" s="65"/>
      <c r="AE46" s="65"/>
      <c r="AF46" s="65"/>
      <c r="AG46" s="56">
        <f t="shared" si="4"/>
        <v>0</v>
      </c>
      <c r="AH46" s="64"/>
      <c r="AI46" s="65"/>
      <c r="AJ46" s="65"/>
      <c r="AK46" s="65"/>
      <c r="AL46" s="56">
        <f t="shared" si="5"/>
        <v>0</v>
      </c>
      <c r="AM46" s="58">
        <f t="shared" ref="AM46" si="138">I46+N46+S46+X46+AC46+AH46</f>
        <v>0</v>
      </c>
      <c r="AN46" s="59">
        <f t="shared" ref="AN46" si="139">J46+O46+T46+Y46+AD46+AI46</f>
        <v>0</v>
      </c>
      <c r="AO46" s="59">
        <f t="shared" ref="AO46" si="140">K46+P46+U46+Z46+AE46+AJ46</f>
        <v>0</v>
      </c>
      <c r="AP46" s="59">
        <f t="shared" ref="AP46" si="141">L46+Q46+V46+AA46+AF46+AK46</f>
        <v>0</v>
      </c>
      <c r="AQ46" s="66">
        <f t="shared" ref="AQ46" si="142">SUM(AM46:AP46)</f>
        <v>0</v>
      </c>
      <c r="AR46" s="67"/>
      <c r="AS46" s="68" t="str">
        <f t="shared" si="9"/>
        <v>-</v>
      </c>
      <c r="AT46" s="61"/>
      <c r="AU46" s="62" t="str">
        <f>IF(OR(AR46&lt;=0,ISBLANK(AR46)),"",IF(AND(OR(AS46&gt;=20,AS46&lt;=-20)),IF(ISBLANK(AT46),Aufschlüsselung!$C$114,""),""))</f>
        <v/>
      </c>
    </row>
    <row r="47" spans="1:47" x14ac:dyDescent="0.2">
      <c r="A47" s="33">
        <v>41</v>
      </c>
      <c r="B47" s="48">
        <f>Aufschlüsselung!B48</f>
        <v>0</v>
      </c>
      <c r="C47" s="49" t="str">
        <f>IF(ISBLANK(Aufschlüsselung!C48),"",Aufschlüsselung!C48)</f>
        <v/>
      </c>
      <c r="D47" s="32" t="str">
        <f>IF(ISBLANK(Aufschlüsselung!D48),"",Aufschlüsselung!D48)</f>
        <v/>
      </c>
      <c r="E47" s="50">
        <f>Aufschlüsselung!E48</f>
        <v>0</v>
      </c>
      <c r="F47" s="51">
        <f>Aufschlüsselung!F48</f>
        <v>0</v>
      </c>
      <c r="G47" s="50"/>
      <c r="H47" s="63"/>
      <c r="I47" s="64"/>
      <c r="J47" s="65"/>
      <c r="K47" s="65"/>
      <c r="L47" s="65"/>
      <c r="M47" s="56">
        <f t="shared" si="0"/>
        <v>0</v>
      </c>
      <c r="N47" s="64"/>
      <c r="O47" s="65"/>
      <c r="P47" s="65"/>
      <c r="Q47" s="65"/>
      <c r="R47" s="57">
        <f t="shared" si="1"/>
        <v>0</v>
      </c>
      <c r="S47" s="64"/>
      <c r="T47" s="65"/>
      <c r="U47" s="65"/>
      <c r="V47" s="65"/>
      <c r="W47" s="57">
        <f t="shared" si="2"/>
        <v>0</v>
      </c>
      <c r="X47" s="64"/>
      <c r="Y47" s="65"/>
      <c r="Z47" s="65"/>
      <c r="AA47" s="65"/>
      <c r="AB47" s="57">
        <f t="shared" si="3"/>
        <v>0</v>
      </c>
      <c r="AC47" s="64"/>
      <c r="AD47" s="65"/>
      <c r="AE47" s="65"/>
      <c r="AF47" s="65"/>
      <c r="AG47" s="56">
        <f t="shared" si="4"/>
        <v>0</v>
      </c>
      <c r="AH47" s="64"/>
      <c r="AI47" s="65"/>
      <c r="AJ47" s="65"/>
      <c r="AK47" s="65"/>
      <c r="AL47" s="56">
        <f t="shared" si="5"/>
        <v>0</v>
      </c>
      <c r="AM47" s="58">
        <f t="shared" ref="AM47" si="143">I47+N47+S47+X47+AC47+AH47</f>
        <v>0</v>
      </c>
      <c r="AN47" s="59">
        <f t="shared" ref="AN47" si="144">J47+O47+T47+Y47+AD47+AI47</f>
        <v>0</v>
      </c>
      <c r="AO47" s="59">
        <f t="shared" ref="AO47" si="145">K47+P47+U47+Z47+AE47+AJ47</f>
        <v>0</v>
      </c>
      <c r="AP47" s="59">
        <f t="shared" ref="AP47" si="146">L47+Q47+V47+AA47+AF47+AK47</f>
        <v>0</v>
      </c>
      <c r="AQ47" s="66">
        <f t="shared" ref="AQ47" si="147">SUM(AM47:AP47)</f>
        <v>0</v>
      </c>
      <c r="AR47" s="67"/>
      <c r="AS47" s="68" t="str">
        <f t="shared" si="9"/>
        <v>-</v>
      </c>
      <c r="AT47" s="61"/>
      <c r="AU47" s="62" t="str">
        <f>IF(OR(AR47&lt;=0,ISBLANK(AR47)),"",IF(AND(OR(AS47&gt;=20,AS47&lt;=-20)),IF(ISBLANK(AT47),Aufschlüsselung!$C$114,""),""))</f>
        <v/>
      </c>
    </row>
    <row r="48" spans="1:47" x14ac:dyDescent="0.2">
      <c r="A48" s="33">
        <v>42</v>
      </c>
      <c r="B48" s="48">
        <f>Aufschlüsselung!B49</f>
        <v>0</v>
      </c>
      <c r="C48" s="49" t="str">
        <f>IF(ISBLANK(Aufschlüsselung!C49),"",Aufschlüsselung!C49)</f>
        <v/>
      </c>
      <c r="D48" s="32" t="str">
        <f>IF(ISBLANK(Aufschlüsselung!D49),"",Aufschlüsselung!D49)</f>
        <v/>
      </c>
      <c r="E48" s="50">
        <f>Aufschlüsselung!E49</f>
        <v>0</v>
      </c>
      <c r="F48" s="51">
        <f>Aufschlüsselung!F49</f>
        <v>0</v>
      </c>
      <c r="G48" s="50"/>
      <c r="H48" s="63"/>
      <c r="I48" s="64"/>
      <c r="J48" s="65"/>
      <c r="K48" s="65"/>
      <c r="L48" s="65"/>
      <c r="M48" s="56">
        <f t="shared" si="0"/>
        <v>0</v>
      </c>
      <c r="N48" s="64"/>
      <c r="O48" s="65"/>
      <c r="P48" s="65"/>
      <c r="Q48" s="65"/>
      <c r="R48" s="57">
        <f t="shared" si="1"/>
        <v>0</v>
      </c>
      <c r="S48" s="64"/>
      <c r="T48" s="65"/>
      <c r="U48" s="65"/>
      <c r="V48" s="65"/>
      <c r="W48" s="57">
        <f t="shared" si="2"/>
        <v>0</v>
      </c>
      <c r="X48" s="64"/>
      <c r="Y48" s="65"/>
      <c r="Z48" s="65"/>
      <c r="AA48" s="65"/>
      <c r="AB48" s="57">
        <f t="shared" si="3"/>
        <v>0</v>
      </c>
      <c r="AC48" s="64"/>
      <c r="AD48" s="65"/>
      <c r="AE48" s="65"/>
      <c r="AF48" s="65"/>
      <c r="AG48" s="56">
        <f t="shared" si="4"/>
        <v>0</v>
      </c>
      <c r="AH48" s="64"/>
      <c r="AI48" s="65"/>
      <c r="AJ48" s="65"/>
      <c r="AK48" s="65"/>
      <c r="AL48" s="56">
        <f t="shared" si="5"/>
        <v>0</v>
      </c>
      <c r="AM48" s="58">
        <f t="shared" ref="AM48" si="148">I48+N48+S48+X48+AC48+AH48</f>
        <v>0</v>
      </c>
      <c r="AN48" s="59">
        <f t="shared" ref="AN48" si="149">J48+O48+T48+Y48+AD48+AI48</f>
        <v>0</v>
      </c>
      <c r="AO48" s="59">
        <f t="shared" ref="AO48" si="150">K48+P48+U48+Z48+AE48+AJ48</f>
        <v>0</v>
      </c>
      <c r="AP48" s="59">
        <f t="shared" ref="AP48" si="151">L48+Q48+V48+AA48+AF48+AK48</f>
        <v>0</v>
      </c>
      <c r="AQ48" s="66">
        <f t="shared" ref="AQ48" si="152">SUM(AM48:AP48)</f>
        <v>0</v>
      </c>
      <c r="AR48" s="67"/>
      <c r="AS48" s="68" t="str">
        <f t="shared" si="9"/>
        <v>-</v>
      </c>
      <c r="AT48" s="61"/>
      <c r="AU48" s="62" t="str">
        <f>IF(OR(AR48&lt;=0,ISBLANK(AR48)),"",IF(AND(OR(AS48&gt;=20,AS48&lt;=-20)),IF(ISBLANK(AT48),Aufschlüsselung!$C$114,""),""))</f>
        <v/>
      </c>
    </row>
    <row r="49" spans="1:47" x14ac:dyDescent="0.2">
      <c r="A49" s="33">
        <v>43</v>
      </c>
      <c r="B49" s="48">
        <f>Aufschlüsselung!B50</f>
        <v>0</v>
      </c>
      <c r="C49" s="49" t="str">
        <f>IF(ISBLANK(Aufschlüsselung!C50),"",Aufschlüsselung!C50)</f>
        <v/>
      </c>
      <c r="D49" s="32" t="str">
        <f>IF(ISBLANK(Aufschlüsselung!D50),"",Aufschlüsselung!D50)</f>
        <v/>
      </c>
      <c r="E49" s="50">
        <f>Aufschlüsselung!E50</f>
        <v>0</v>
      </c>
      <c r="F49" s="51">
        <f>Aufschlüsselung!F50</f>
        <v>0</v>
      </c>
      <c r="G49" s="50"/>
      <c r="H49" s="63"/>
      <c r="I49" s="64"/>
      <c r="J49" s="65"/>
      <c r="K49" s="65"/>
      <c r="L49" s="65"/>
      <c r="M49" s="56">
        <f t="shared" si="0"/>
        <v>0</v>
      </c>
      <c r="N49" s="64"/>
      <c r="O49" s="65"/>
      <c r="P49" s="65"/>
      <c r="Q49" s="65"/>
      <c r="R49" s="57">
        <f t="shared" si="1"/>
        <v>0</v>
      </c>
      <c r="S49" s="64"/>
      <c r="T49" s="65"/>
      <c r="U49" s="65"/>
      <c r="V49" s="65"/>
      <c r="W49" s="57">
        <f t="shared" si="2"/>
        <v>0</v>
      </c>
      <c r="X49" s="64"/>
      <c r="Y49" s="65"/>
      <c r="Z49" s="65"/>
      <c r="AA49" s="65"/>
      <c r="AB49" s="57">
        <f t="shared" si="3"/>
        <v>0</v>
      </c>
      <c r="AC49" s="64"/>
      <c r="AD49" s="65"/>
      <c r="AE49" s="65"/>
      <c r="AF49" s="65"/>
      <c r="AG49" s="56">
        <f t="shared" si="4"/>
        <v>0</v>
      </c>
      <c r="AH49" s="64"/>
      <c r="AI49" s="65"/>
      <c r="AJ49" s="65"/>
      <c r="AK49" s="65"/>
      <c r="AL49" s="56">
        <f t="shared" si="5"/>
        <v>0</v>
      </c>
      <c r="AM49" s="58">
        <f t="shared" ref="AM49" si="153">I49+N49+S49+X49+AC49+AH49</f>
        <v>0</v>
      </c>
      <c r="AN49" s="59">
        <f t="shared" ref="AN49" si="154">J49+O49+T49+Y49+AD49+AI49</f>
        <v>0</v>
      </c>
      <c r="AO49" s="59">
        <f t="shared" ref="AO49" si="155">K49+P49+U49+Z49+AE49+AJ49</f>
        <v>0</v>
      </c>
      <c r="AP49" s="59">
        <f t="shared" ref="AP49" si="156">L49+Q49+V49+AA49+AF49+AK49</f>
        <v>0</v>
      </c>
      <c r="AQ49" s="66">
        <f t="shared" ref="AQ49" si="157">SUM(AM49:AP49)</f>
        <v>0</v>
      </c>
      <c r="AR49" s="67"/>
      <c r="AS49" s="68" t="str">
        <f t="shared" si="9"/>
        <v>-</v>
      </c>
      <c r="AT49" s="61"/>
      <c r="AU49" s="62" t="str">
        <f>IF(OR(AR49&lt;=0,ISBLANK(AR49)),"",IF(AND(OR(AS49&gt;=20,AS49&lt;=-20)),IF(ISBLANK(AT49),Aufschlüsselung!$C$114,""),""))</f>
        <v/>
      </c>
    </row>
    <row r="50" spans="1:47" x14ac:dyDescent="0.2">
      <c r="A50" s="33">
        <v>44</v>
      </c>
      <c r="B50" s="48">
        <f>Aufschlüsselung!B51</f>
        <v>0</v>
      </c>
      <c r="C50" s="49" t="str">
        <f>IF(ISBLANK(Aufschlüsselung!C51),"",Aufschlüsselung!C51)</f>
        <v/>
      </c>
      <c r="D50" s="32" t="str">
        <f>IF(ISBLANK(Aufschlüsselung!D51),"",Aufschlüsselung!D51)</f>
        <v/>
      </c>
      <c r="E50" s="50">
        <f>Aufschlüsselung!E51</f>
        <v>0</v>
      </c>
      <c r="F50" s="51">
        <f>Aufschlüsselung!F51</f>
        <v>0</v>
      </c>
      <c r="G50" s="50"/>
      <c r="H50" s="63"/>
      <c r="I50" s="64"/>
      <c r="J50" s="65"/>
      <c r="K50" s="65"/>
      <c r="L50" s="65"/>
      <c r="M50" s="56">
        <f t="shared" si="0"/>
        <v>0</v>
      </c>
      <c r="N50" s="64"/>
      <c r="O50" s="65"/>
      <c r="P50" s="65"/>
      <c r="Q50" s="65"/>
      <c r="R50" s="57">
        <f t="shared" si="1"/>
        <v>0</v>
      </c>
      <c r="S50" s="64"/>
      <c r="T50" s="65"/>
      <c r="U50" s="65"/>
      <c r="V50" s="65"/>
      <c r="W50" s="57">
        <f t="shared" si="2"/>
        <v>0</v>
      </c>
      <c r="X50" s="64"/>
      <c r="Y50" s="65"/>
      <c r="Z50" s="65"/>
      <c r="AA50" s="65"/>
      <c r="AB50" s="57">
        <f t="shared" si="3"/>
        <v>0</v>
      </c>
      <c r="AC50" s="64"/>
      <c r="AD50" s="65"/>
      <c r="AE50" s="65"/>
      <c r="AF50" s="65"/>
      <c r="AG50" s="56">
        <f t="shared" si="4"/>
        <v>0</v>
      </c>
      <c r="AH50" s="64"/>
      <c r="AI50" s="65"/>
      <c r="AJ50" s="65"/>
      <c r="AK50" s="65"/>
      <c r="AL50" s="56">
        <f t="shared" si="5"/>
        <v>0</v>
      </c>
      <c r="AM50" s="58">
        <f t="shared" ref="AM50" si="158">I50+N50+S50+X50+AC50+AH50</f>
        <v>0</v>
      </c>
      <c r="AN50" s="59">
        <f t="shared" ref="AN50" si="159">J50+O50+T50+Y50+AD50+AI50</f>
        <v>0</v>
      </c>
      <c r="AO50" s="59">
        <f t="shared" ref="AO50" si="160">K50+P50+U50+Z50+AE50+AJ50</f>
        <v>0</v>
      </c>
      <c r="AP50" s="59">
        <f t="shared" ref="AP50" si="161">L50+Q50+V50+AA50+AF50+AK50</f>
        <v>0</v>
      </c>
      <c r="AQ50" s="66">
        <f t="shared" ref="AQ50" si="162">SUM(AM50:AP50)</f>
        <v>0</v>
      </c>
      <c r="AR50" s="67"/>
      <c r="AS50" s="68" t="str">
        <f t="shared" si="9"/>
        <v>-</v>
      </c>
      <c r="AT50" s="61"/>
      <c r="AU50" s="62" t="str">
        <f>IF(OR(AR50&lt;=0,ISBLANK(AR50)),"",IF(AND(OR(AS50&gt;=20,AS50&lt;=-20)),IF(ISBLANK(AT50),Aufschlüsselung!$C$114,""),""))</f>
        <v/>
      </c>
    </row>
    <row r="51" spans="1:47" x14ac:dyDescent="0.2">
      <c r="A51" s="33">
        <v>45</v>
      </c>
      <c r="B51" s="48">
        <f>Aufschlüsselung!B52</f>
        <v>0</v>
      </c>
      <c r="C51" s="49" t="str">
        <f>IF(ISBLANK(Aufschlüsselung!C52),"",Aufschlüsselung!C52)</f>
        <v/>
      </c>
      <c r="D51" s="32" t="str">
        <f>IF(ISBLANK(Aufschlüsselung!D52),"",Aufschlüsselung!D52)</f>
        <v/>
      </c>
      <c r="E51" s="50">
        <f>Aufschlüsselung!E52</f>
        <v>0</v>
      </c>
      <c r="F51" s="51">
        <f>Aufschlüsselung!F52</f>
        <v>0</v>
      </c>
      <c r="G51" s="50"/>
      <c r="H51" s="63"/>
      <c r="I51" s="64"/>
      <c r="J51" s="65"/>
      <c r="K51" s="65"/>
      <c r="L51" s="65"/>
      <c r="M51" s="56">
        <f t="shared" si="0"/>
        <v>0</v>
      </c>
      <c r="N51" s="64"/>
      <c r="O51" s="65"/>
      <c r="P51" s="65"/>
      <c r="Q51" s="65"/>
      <c r="R51" s="57">
        <f t="shared" si="1"/>
        <v>0</v>
      </c>
      <c r="S51" s="64"/>
      <c r="T51" s="65"/>
      <c r="U51" s="65"/>
      <c r="V51" s="65"/>
      <c r="W51" s="57">
        <f t="shared" si="2"/>
        <v>0</v>
      </c>
      <c r="X51" s="64"/>
      <c r="Y51" s="65"/>
      <c r="Z51" s="65"/>
      <c r="AA51" s="65"/>
      <c r="AB51" s="57">
        <f t="shared" si="3"/>
        <v>0</v>
      </c>
      <c r="AC51" s="64"/>
      <c r="AD51" s="65"/>
      <c r="AE51" s="65"/>
      <c r="AF51" s="65"/>
      <c r="AG51" s="56">
        <f t="shared" si="4"/>
        <v>0</v>
      </c>
      <c r="AH51" s="64"/>
      <c r="AI51" s="65"/>
      <c r="AJ51" s="65"/>
      <c r="AK51" s="65"/>
      <c r="AL51" s="56">
        <f t="shared" si="5"/>
        <v>0</v>
      </c>
      <c r="AM51" s="58">
        <f t="shared" si="10"/>
        <v>0</v>
      </c>
      <c r="AN51" s="59">
        <f t="shared" si="11"/>
        <v>0</v>
      </c>
      <c r="AO51" s="59">
        <f t="shared" si="12"/>
        <v>0</v>
      </c>
      <c r="AP51" s="59">
        <f t="shared" si="7"/>
        <v>0</v>
      </c>
      <c r="AQ51" s="66">
        <f t="shared" si="8"/>
        <v>0</v>
      </c>
      <c r="AR51" s="67"/>
      <c r="AS51" s="68" t="str">
        <f t="shared" si="9"/>
        <v>-</v>
      </c>
      <c r="AT51" s="61"/>
      <c r="AU51" s="62" t="str">
        <f>IF(OR(AR51&lt;=0,ISBLANK(AR51)),"",IF(AND(OR(AS51&gt;=20,AS51&lt;=-20)),IF(ISBLANK(AT51),Aufschlüsselung!$C$114,""),""))</f>
        <v/>
      </c>
    </row>
    <row r="52" spans="1:47" x14ac:dyDescent="0.2">
      <c r="B52" s="69" t="s">
        <v>27</v>
      </c>
      <c r="C52" s="70"/>
      <c r="D52" s="70"/>
      <c r="E52" s="71"/>
      <c r="F52" s="71"/>
      <c r="G52" s="71"/>
      <c r="H52" s="71"/>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3" t="s">
        <v>62</v>
      </c>
      <c r="AP52" s="74"/>
      <c r="AQ52" s="75"/>
      <c r="AR52" s="65"/>
      <c r="AS52" s="68" t="str">
        <f t="shared" si="9"/>
        <v>-</v>
      </c>
      <c r="AT52" s="61"/>
      <c r="AU52" s="62" t="str">
        <f>IF(OR(AR52&lt;=0,ISBLANK(AR52)),"",IF(AND(OR(AS52&gt;=20,AS52&lt;=-20)),IF(ISBLANK(AT52),Aufschlüsselung!$C$114,""),""))</f>
        <v/>
      </c>
    </row>
    <row r="53" spans="1:47" x14ac:dyDescent="0.2">
      <c r="B53" s="69" t="s">
        <v>77</v>
      </c>
      <c r="C53" s="70"/>
      <c r="D53" s="70"/>
      <c r="E53" s="71"/>
      <c r="F53" s="71"/>
      <c r="G53" s="71"/>
      <c r="H53" s="71"/>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65"/>
      <c r="AR53" s="65"/>
      <c r="AS53" s="68" t="str">
        <f t="shared" si="9"/>
        <v>-</v>
      </c>
      <c r="AT53" s="61"/>
      <c r="AU53" s="62" t="str">
        <f>IF(OR(AR53&lt;=0,ISBLANK(AR53)),"",IF(AND(OR(AS53&gt;=20,AS53&lt;=-20)),IF(ISBLANK(AT53),Aufschlüsselung!$C$114,""),""))</f>
        <v/>
      </c>
    </row>
    <row r="54" spans="1:47" ht="13.5" thickBot="1" x14ac:dyDescent="0.25">
      <c r="B54" s="76" t="s">
        <v>1</v>
      </c>
      <c r="C54" s="76"/>
      <c r="D54" s="76"/>
      <c r="E54" s="77">
        <f t="shared" ref="E54:AR54" si="163">SUM(E7:E53)</f>
        <v>0</v>
      </c>
      <c r="F54" s="77">
        <f t="shared" si="163"/>
        <v>0</v>
      </c>
      <c r="G54" s="77">
        <f t="shared" si="163"/>
        <v>0</v>
      </c>
      <c r="H54" s="77">
        <f t="shared" si="163"/>
        <v>0</v>
      </c>
      <c r="I54" s="76">
        <f t="shared" si="163"/>
        <v>0</v>
      </c>
      <c r="J54" s="76">
        <f t="shared" si="163"/>
        <v>0</v>
      </c>
      <c r="K54" s="76">
        <f t="shared" si="163"/>
        <v>0</v>
      </c>
      <c r="L54" s="76">
        <f t="shared" si="163"/>
        <v>0</v>
      </c>
      <c r="M54" s="76">
        <f t="shared" si="163"/>
        <v>0</v>
      </c>
      <c r="N54" s="76">
        <f t="shared" si="163"/>
        <v>0</v>
      </c>
      <c r="O54" s="76">
        <f t="shared" si="163"/>
        <v>0</v>
      </c>
      <c r="P54" s="76">
        <f t="shared" si="163"/>
        <v>0</v>
      </c>
      <c r="Q54" s="76">
        <f t="shared" si="163"/>
        <v>0</v>
      </c>
      <c r="R54" s="76">
        <f t="shared" si="163"/>
        <v>0</v>
      </c>
      <c r="S54" s="76">
        <f t="shared" si="163"/>
        <v>0</v>
      </c>
      <c r="T54" s="76">
        <f t="shared" si="163"/>
        <v>0</v>
      </c>
      <c r="U54" s="76">
        <f t="shared" si="163"/>
        <v>0</v>
      </c>
      <c r="V54" s="76">
        <f t="shared" si="163"/>
        <v>0</v>
      </c>
      <c r="W54" s="76">
        <f t="shared" si="163"/>
        <v>0</v>
      </c>
      <c r="X54" s="76">
        <f t="shared" si="163"/>
        <v>0</v>
      </c>
      <c r="Y54" s="76">
        <f t="shared" si="163"/>
        <v>0</v>
      </c>
      <c r="Z54" s="76">
        <f t="shared" si="163"/>
        <v>0</v>
      </c>
      <c r="AA54" s="76">
        <f t="shared" si="163"/>
        <v>0</v>
      </c>
      <c r="AB54" s="76">
        <f t="shared" si="163"/>
        <v>0</v>
      </c>
      <c r="AC54" s="76">
        <f>SUM(AC7:AC53)</f>
        <v>0</v>
      </c>
      <c r="AD54" s="76">
        <f>SUM(AD7:AD53)</f>
        <v>0</v>
      </c>
      <c r="AE54" s="76">
        <f>SUM(AE7:AE53)</f>
        <v>0</v>
      </c>
      <c r="AF54" s="76">
        <f t="shared" si="163"/>
        <v>0</v>
      </c>
      <c r="AG54" s="76">
        <f t="shared" si="163"/>
        <v>0</v>
      </c>
      <c r="AH54" s="76">
        <f t="shared" si="163"/>
        <v>0</v>
      </c>
      <c r="AI54" s="76">
        <f t="shared" si="163"/>
        <v>0</v>
      </c>
      <c r="AJ54" s="76">
        <f t="shared" si="163"/>
        <v>0</v>
      </c>
      <c r="AK54" s="76">
        <f t="shared" si="163"/>
        <v>0</v>
      </c>
      <c r="AL54" s="76">
        <f t="shared" si="163"/>
        <v>0</v>
      </c>
      <c r="AM54" s="76">
        <f t="shared" si="163"/>
        <v>0</v>
      </c>
      <c r="AN54" s="76">
        <f t="shared" si="163"/>
        <v>0</v>
      </c>
      <c r="AO54" s="76">
        <f t="shared" si="163"/>
        <v>0</v>
      </c>
      <c r="AP54" s="76">
        <f>SUM(AP7:AP51)</f>
        <v>0</v>
      </c>
      <c r="AQ54" s="76">
        <f t="shared" si="163"/>
        <v>0</v>
      </c>
      <c r="AR54" s="78">
        <f t="shared" si="163"/>
        <v>0</v>
      </c>
    </row>
    <row r="55" spans="1:47" x14ac:dyDescent="0.2">
      <c r="AO55" s="192" t="s">
        <v>73</v>
      </c>
      <c r="AP55" s="192"/>
      <c r="AQ55" s="192"/>
      <c r="AR55" s="192"/>
      <c r="AS55" s="192"/>
      <c r="AT55" s="192"/>
    </row>
    <row r="56" spans="1:47" x14ac:dyDescent="0.2">
      <c r="B56" s="79" t="s">
        <v>71</v>
      </c>
      <c r="P56" s="80">
        <v>1500</v>
      </c>
      <c r="R56" s="80">
        <v>5</v>
      </c>
      <c r="S56" s="80">
        <f>LEN(I58)</f>
        <v>0</v>
      </c>
      <c r="T56" s="80">
        <f>LEN(I58)-LEN(SUBSTITUTE(I58,CHAR(10),""))+(LEN(I58)&gt;1)</f>
        <v>0</v>
      </c>
    </row>
    <row r="57" spans="1:47" ht="13.5" thickBot="1" x14ac:dyDescent="0.25">
      <c r="B57" s="81" t="s">
        <v>25</v>
      </c>
      <c r="I57" s="82" t="s">
        <v>61</v>
      </c>
      <c r="J57" s="83"/>
      <c r="K57" s="177" t="str">
        <f>IF(S56&gt;P56,"! Bitte überprüfen Sie ihre Eingabe; zuviele Zeichen !",IF(T56&gt;R56,"! Bitte überprüfen Sie ihre Eingabe; zuviele Zeilen !",""))</f>
        <v/>
      </c>
      <c r="L57" s="178"/>
      <c r="M57" s="178"/>
      <c r="N57" s="178"/>
      <c r="O57" s="178"/>
      <c r="P57" s="195" t="str">
        <f>S56&amp;"/"&amp;P56&amp;" Zeichen"</f>
        <v>0/1500 Zeichen</v>
      </c>
      <c r="Q57" s="195"/>
      <c r="R57" s="195" t="str">
        <f>T56&amp;"/"&amp;R56&amp;" Zeilen"</f>
        <v>0/5 Zeilen</v>
      </c>
      <c r="S57" s="195"/>
    </row>
    <row r="58" spans="1:47" x14ac:dyDescent="0.2">
      <c r="B58" s="81" t="s">
        <v>26</v>
      </c>
      <c r="I58" s="166"/>
      <c r="J58" s="167"/>
      <c r="K58" s="167"/>
      <c r="L58" s="167"/>
      <c r="M58" s="167"/>
      <c r="N58" s="167"/>
      <c r="O58" s="167"/>
      <c r="P58" s="167"/>
      <c r="Q58" s="167"/>
      <c r="R58" s="167"/>
      <c r="S58" s="167"/>
      <c r="T58" s="168"/>
    </row>
    <row r="59" spans="1:47" ht="44.25" customHeight="1" x14ac:dyDescent="0.2">
      <c r="B59" s="196" t="s">
        <v>75</v>
      </c>
      <c r="C59" s="196"/>
      <c r="D59" s="196"/>
      <c r="E59" s="196"/>
      <c r="F59" s="196"/>
      <c r="G59" s="196"/>
      <c r="I59" s="169"/>
      <c r="J59" s="256"/>
      <c r="K59" s="256"/>
      <c r="L59" s="256"/>
      <c r="M59" s="256"/>
      <c r="N59" s="256"/>
      <c r="O59" s="256"/>
      <c r="P59" s="256"/>
      <c r="Q59" s="256"/>
      <c r="R59" s="256"/>
      <c r="S59" s="256"/>
      <c r="T59" s="171"/>
    </row>
    <row r="60" spans="1:47" x14ac:dyDescent="0.2">
      <c r="B60" s="81" t="s">
        <v>79</v>
      </c>
      <c r="I60" s="169"/>
      <c r="J60" s="256"/>
      <c r="K60" s="256"/>
      <c r="L60" s="256"/>
      <c r="M60" s="256"/>
      <c r="N60" s="256"/>
      <c r="O60" s="256"/>
      <c r="P60" s="256"/>
      <c r="Q60" s="256"/>
      <c r="R60" s="256"/>
      <c r="S60" s="256"/>
      <c r="T60" s="171"/>
    </row>
    <row r="61" spans="1:47" ht="33" customHeight="1" x14ac:dyDescent="0.2">
      <c r="B61" s="194" t="s">
        <v>80</v>
      </c>
      <c r="C61" s="194"/>
      <c r="D61" s="194"/>
      <c r="E61" s="194"/>
      <c r="F61" s="194"/>
      <c r="G61" s="194"/>
      <c r="I61" s="169"/>
      <c r="J61" s="256"/>
      <c r="K61" s="256"/>
      <c r="L61" s="256"/>
      <c r="M61" s="256"/>
      <c r="N61" s="256"/>
      <c r="O61" s="256"/>
      <c r="P61" s="256"/>
      <c r="Q61" s="256"/>
      <c r="R61" s="256"/>
      <c r="S61" s="256"/>
      <c r="T61" s="171"/>
    </row>
    <row r="62" spans="1:47" x14ac:dyDescent="0.2">
      <c r="B62" s="81"/>
      <c r="I62" s="169"/>
      <c r="J62" s="256"/>
      <c r="K62" s="256"/>
      <c r="L62" s="256"/>
      <c r="M62" s="256"/>
      <c r="N62" s="256"/>
      <c r="O62" s="256"/>
      <c r="P62" s="256"/>
      <c r="Q62" s="256"/>
      <c r="R62" s="256"/>
      <c r="S62" s="256"/>
      <c r="T62" s="171"/>
    </row>
    <row r="63" spans="1:47" x14ac:dyDescent="0.2">
      <c r="I63" s="169"/>
      <c r="J63" s="256"/>
      <c r="K63" s="256"/>
      <c r="L63" s="256"/>
      <c r="M63" s="256"/>
      <c r="N63" s="256"/>
      <c r="O63" s="256"/>
      <c r="P63" s="256"/>
      <c r="Q63" s="256"/>
      <c r="R63" s="256"/>
      <c r="S63" s="256"/>
      <c r="T63" s="171"/>
    </row>
    <row r="64" spans="1:47" x14ac:dyDescent="0.2">
      <c r="B64" s="84" t="s">
        <v>17</v>
      </c>
      <c r="C64" s="84" t="s">
        <v>29</v>
      </c>
      <c r="D64" s="84" t="s">
        <v>30</v>
      </c>
      <c r="E64" s="84" t="s">
        <v>31</v>
      </c>
      <c r="F64" s="84" t="s">
        <v>32</v>
      </c>
      <c r="G64" s="85" t="s">
        <v>33</v>
      </c>
      <c r="I64" s="169"/>
      <c r="J64" s="256"/>
      <c r="K64" s="256"/>
      <c r="L64" s="256"/>
      <c r="M64" s="256"/>
      <c r="N64" s="256"/>
      <c r="O64" s="256"/>
      <c r="P64" s="256"/>
      <c r="Q64" s="256"/>
      <c r="R64" s="256"/>
      <c r="S64" s="256"/>
      <c r="T64" s="171"/>
    </row>
    <row r="65" spans="2:20" x14ac:dyDescent="0.2">
      <c r="B65" s="86" t="str">
        <f>"Anzahl der Mitarbeiter*innen Stichtag 30.06."&amp;C2</f>
        <v>Anzahl der Mitarbeiter*innen Stichtag 30.06.2026</v>
      </c>
      <c r="C65" s="65"/>
      <c r="D65" s="65"/>
      <c r="E65" s="65"/>
      <c r="F65" s="65"/>
      <c r="G65" s="87">
        <f>SUM(C65:F65)</f>
        <v>0</v>
      </c>
      <c r="I65" s="169"/>
      <c r="J65" s="256"/>
      <c r="K65" s="256"/>
      <c r="L65" s="256"/>
      <c r="M65" s="256"/>
      <c r="N65" s="256"/>
      <c r="O65" s="256"/>
      <c r="P65" s="256"/>
      <c r="Q65" s="256"/>
      <c r="R65" s="256"/>
      <c r="S65" s="256"/>
      <c r="T65" s="171"/>
    </row>
    <row r="66" spans="2:20" x14ac:dyDescent="0.2">
      <c r="B66" s="86" t="str">
        <f>"Anzahl der Mitarbeiter*innen Stichtag 31.12."&amp;C2</f>
        <v>Anzahl der Mitarbeiter*innen Stichtag 31.12.2026</v>
      </c>
      <c r="C66" s="65"/>
      <c r="D66" s="65"/>
      <c r="E66" s="65"/>
      <c r="F66" s="65"/>
      <c r="G66" s="87">
        <f>SUM(C66:F66)</f>
        <v>0</v>
      </c>
      <c r="I66" s="169"/>
      <c r="J66" s="256"/>
      <c r="K66" s="256"/>
      <c r="L66" s="256"/>
      <c r="M66" s="256"/>
      <c r="N66" s="256"/>
      <c r="O66" s="256"/>
      <c r="P66" s="256"/>
      <c r="Q66" s="256"/>
      <c r="R66" s="256"/>
      <c r="S66" s="256"/>
      <c r="T66" s="171"/>
    </row>
    <row r="67" spans="2:20" ht="13.5" thickBot="1" x14ac:dyDescent="0.25">
      <c r="B67" s="86" t="str">
        <f>"Vollzeitäquivalente* (VZÄ) " &amp;C2</f>
        <v>Vollzeitäquivalente* (VZÄ) 2026</v>
      </c>
      <c r="C67" s="65"/>
      <c r="D67" s="65"/>
      <c r="E67" s="65"/>
      <c r="F67" s="65"/>
      <c r="G67" s="87">
        <f>SUM(C67:F67)</f>
        <v>0</v>
      </c>
      <c r="I67" s="172"/>
      <c r="J67" s="173"/>
      <c r="K67" s="173"/>
      <c r="L67" s="173"/>
      <c r="M67" s="173"/>
      <c r="N67" s="173"/>
      <c r="O67" s="173"/>
      <c r="P67" s="173"/>
      <c r="Q67" s="173"/>
      <c r="R67" s="173"/>
      <c r="S67" s="173"/>
      <c r="T67" s="174"/>
    </row>
    <row r="68" spans="2:20" ht="83.25" customHeight="1" x14ac:dyDescent="0.2">
      <c r="B68" s="88" t="s">
        <v>69</v>
      </c>
      <c r="C68" s="190" t="s">
        <v>113</v>
      </c>
      <c r="D68" s="190"/>
      <c r="E68" s="190"/>
      <c r="F68" s="190"/>
      <c r="G68" s="191"/>
    </row>
    <row r="70" spans="2:20" x14ac:dyDescent="0.2">
      <c r="B70" s="79" t="s">
        <v>58</v>
      </c>
    </row>
    <row r="71" spans="2:20" x14ac:dyDescent="0.2">
      <c r="B71" s="33" t="s">
        <v>81</v>
      </c>
    </row>
    <row r="72" spans="2:20" x14ac:dyDescent="0.2">
      <c r="B72" s="33" t="s">
        <v>82</v>
      </c>
    </row>
    <row r="73" spans="2:20" x14ac:dyDescent="0.2">
      <c r="B73" s="33" t="s">
        <v>83</v>
      </c>
    </row>
    <row r="74" spans="2:20" x14ac:dyDescent="0.2">
      <c r="B74" s="33" t="s">
        <v>114</v>
      </c>
    </row>
    <row r="75" spans="2:20" x14ac:dyDescent="0.2">
      <c r="B75" s="121" t="str">
        <f>AR4&amp;" (=Vorjahr) - Hier sind immer die Gesamtkontakte des Vorjahres zu den jeweiligen Angeboten anzuführen. Sollte es sich um ein erstmaliges Angebot handeln, ist hier nichts zu befüllen."</f>
        <v>Förderjahr 2025 (=Vorjahr) - Hier sind immer die Gesamtkontakte des Vorjahres zu den jeweiligen Angeboten anzuführen. Sollte es sich um ein erstmaliges Angebot handeln, ist hier nichts zu befüllen.</v>
      </c>
    </row>
    <row r="76" spans="2:20" x14ac:dyDescent="0.2">
      <c r="B76" s="33" t="s">
        <v>84</v>
      </c>
    </row>
    <row r="77" spans="2:20" x14ac:dyDescent="0.2">
      <c r="B77" s="33" t="s">
        <v>85</v>
      </c>
    </row>
    <row r="78" spans="2:20" x14ac:dyDescent="0.2">
      <c r="B78" s="33" t="s">
        <v>86</v>
      </c>
    </row>
    <row r="80" spans="2:20" ht="18.75" customHeight="1" x14ac:dyDescent="0.2">
      <c r="B80" s="193" t="s">
        <v>105</v>
      </c>
      <c r="C80" s="193"/>
      <c r="D80" s="193"/>
      <c r="E80" s="193"/>
      <c r="F80" s="193"/>
      <c r="G80" s="193"/>
      <c r="H80" s="193"/>
      <c r="I80" s="193"/>
      <c r="J80" s="193"/>
      <c r="K80" s="193"/>
    </row>
    <row r="81" spans="2:11" x14ac:dyDescent="0.2">
      <c r="B81" s="193"/>
      <c r="C81" s="193"/>
      <c r="D81" s="193"/>
      <c r="E81" s="193"/>
      <c r="F81" s="193"/>
      <c r="G81" s="193"/>
      <c r="H81" s="193"/>
      <c r="I81" s="193"/>
      <c r="J81" s="193"/>
      <c r="K81" s="193"/>
    </row>
    <row r="82" spans="2:11" x14ac:dyDescent="0.2">
      <c r="B82" s="193"/>
      <c r="C82" s="193"/>
      <c r="D82" s="193"/>
      <c r="E82" s="193"/>
      <c r="F82" s="193"/>
      <c r="G82" s="193"/>
      <c r="H82" s="193"/>
      <c r="I82" s="193"/>
      <c r="J82" s="193"/>
      <c r="K82" s="193"/>
    </row>
    <row r="83" spans="2:11" x14ac:dyDescent="0.2">
      <c r="B83" s="193"/>
      <c r="C83" s="193"/>
      <c r="D83" s="193"/>
      <c r="E83" s="193"/>
      <c r="F83" s="193"/>
      <c r="G83" s="193"/>
      <c r="H83" s="193"/>
      <c r="I83" s="193"/>
      <c r="J83" s="193"/>
      <c r="K83" s="193"/>
    </row>
    <row r="84" spans="2:11" x14ac:dyDescent="0.2">
      <c r="B84" s="193"/>
      <c r="C84" s="193"/>
      <c r="D84" s="193"/>
      <c r="E84" s="193"/>
      <c r="F84" s="193"/>
      <c r="G84" s="193"/>
      <c r="H84" s="193"/>
      <c r="I84" s="193"/>
      <c r="J84" s="193"/>
      <c r="K84" s="193"/>
    </row>
    <row r="86" spans="2:11" x14ac:dyDescent="0.2">
      <c r="B86" s="89"/>
    </row>
    <row r="107" spans="3:3" x14ac:dyDescent="0.2">
      <c r="C107" s="80" t="s">
        <v>21</v>
      </c>
    </row>
    <row r="108" spans="3:3" x14ac:dyDescent="0.2">
      <c r="C108" s="80" t="s">
        <v>22</v>
      </c>
    </row>
    <row r="109" spans="3:3" x14ac:dyDescent="0.2">
      <c r="C109" s="80" t="s">
        <v>23</v>
      </c>
    </row>
    <row r="110" spans="3:3" x14ac:dyDescent="0.2">
      <c r="C110" s="80" t="s">
        <v>41</v>
      </c>
    </row>
  </sheetData>
  <sheetProtection algorithmName="SHA-512" hashValue="yzqej1xrwnBHBPusDaxcLTvX7gGXmxZYH0KABHZjc0/WMvhM1/ZApboHPcJO4kQlBcnjpgHoWxn07kAp4QeRBg==" saltValue="p2cZU79Vfyj9H6jXQ9obUA==" spinCount="100000" sheet="1" objects="1" scenarios="1"/>
  <mergeCells count="24">
    <mergeCell ref="E4:AQ4"/>
    <mergeCell ref="G5:H5"/>
    <mergeCell ref="C1:H1"/>
    <mergeCell ref="C2:H2"/>
    <mergeCell ref="AS4:AT4"/>
    <mergeCell ref="AS5:AS6"/>
    <mergeCell ref="AT5:AT6"/>
    <mergeCell ref="S5:W5"/>
    <mergeCell ref="X5:AB5"/>
    <mergeCell ref="AC5:AG5"/>
    <mergeCell ref="AM5:AQ5"/>
    <mergeCell ref="C68:G68"/>
    <mergeCell ref="AO55:AT55"/>
    <mergeCell ref="N5:R5"/>
    <mergeCell ref="AH5:AL5"/>
    <mergeCell ref="B80:K84"/>
    <mergeCell ref="E5:F5"/>
    <mergeCell ref="B61:G61"/>
    <mergeCell ref="I58:T67"/>
    <mergeCell ref="K57:O57"/>
    <mergeCell ref="P57:Q57"/>
    <mergeCell ref="B59:G59"/>
    <mergeCell ref="R57:S57"/>
    <mergeCell ref="I5:M5"/>
  </mergeCells>
  <dataValidations count="3">
    <dataValidation type="list" allowBlank="1" showInputMessage="1" showErrorMessage="1" sqref="C52:C53" xr:uid="{00000000-0002-0000-0100-000000000000}">
      <formula1>$C$79:$C$81</formula1>
    </dataValidation>
    <dataValidation type="list" errorStyle="warning" allowBlank="1" showInputMessage="1" sqref="C7:C51" xr:uid="{00000000-0002-0000-0100-000001000000}">
      <formula1>$C$107:$C$110</formula1>
    </dataValidation>
    <dataValidation type="list" allowBlank="1" showInputMessage="1" sqref="D7:D51" xr:uid="{00000000-0002-0000-0100-000002000000}">
      <formula1>"1,2,3,4,5,6,7,8,9,10,11,12,13,14,15,16,17,18,19,20,21,22,23,Überregional"</formula1>
    </dataValidation>
  </dataValidations>
  <pageMargins left="0.7" right="0.7" top="0.78740157499999996" bottom="0.78740157499999996"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AH207"/>
  <sheetViews>
    <sheetView zoomScaleNormal="100" workbookViewId="0">
      <selection activeCell="H37" sqref="H37"/>
    </sheetView>
  </sheetViews>
  <sheetFormatPr baseColWidth="10" defaultRowHeight="15" x14ac:dyDescent="0.25"/>
  <cols>
    <col min="1" max="1" width="11.42578125" customWidth="1"/>
    <col min="8" max="42" width="11.42578125" customWidth="1"/>
  </cols>
  <sheetData>
    <row r="1" spans="1:12" ht="29.1" customHeight="1" x14ac:dyDescent="0.25">
      <c r="A1" s="248" t="s">
        <v>39</v>
      </c>
      <c r="B1" s="249"/>
      <c r="C1" s="250" t="str">
        <f>IF(ISBLANK(Aufschlüsselung!C1),"",Aufschlüsselung!C1)</f>
        <v/>
      </c>
      <c r="D1" s="251"/>
      <c r="E1" s="251"/>
      <c r="F1" s="251"/>
      <c r="G1" s="251"/>
      <c r="H1" s="251"/>
      <c r="I1" s="251"/>
      <c r="J1" s="251"/>
      <c r="K1" s="252"/>
    </row>
    <row r="2" spans="1:12" x14ac:dyDescent="0.25">
      <c r="A2" s="248" t="s">
        <v>37</v>
      </c>
      <c r="B2" s="249"/>
      <c r="C2" s="253">
        <f>Aufschlüsselung!C2</f>
        <v>2026</v>
      </c>
      <c r="D2" s="254"/>
      <c r="E2" s="254"/>
      <c r="F2" s="254"/>
      <c r="G2" s="254"/>
      <c r="H2" s="254"/>
      <c r="I2" s="254"/>
      <c r="J2" s="254"/>
      <c r="K2" s="255"/>
    </row>
    <row r="3" spans="1:12" ht="15" customHeight="1" x14ac:dyDescent="0.25">
      <c r="A3" s="244" t="s">
        <v>45</v>
      </c>
      <c r="B3" s="244"/>
      <c r="C3" s="29"/>
      <c r="D3" s="245" t="s">
        <v>46</v>
      </c>
      <c r="E3" s="245"/>
      <c r="F3" s="245"/>
      <c r="G3" s="245"/>
      <c r="H3" s="245"/>
      <c r="I3" s="245"/>
      <c r="J3" s="234" t="str">
        <f>"Differenz Kontakte "&amp;C2-1&amp;"/"&amp;C2</f>
        <v>Differenz Kontakte 2025/2026</v>
      </c>
      <c r="K3" s="235"/>
    </row>
    <row r="4" spans="1:12" ht="15" customHeight="1" x14ac:dyDescent="0.25">
      <c r="A4" s="244"/>
      <c r="B4" s="244"/>
      <c r="C4" s="29"/>
      <c r="D4" s="246" t="str">
        <f>"Förderjahr "&amp;C2</f>
        <v>Förderjahr 2026</v>
      </c>
      <c r="E4" s="246"/>
      <c r="F4" s="246"/>
      <c r="G4" s="246"/>
      <c r="H4" s="246"/>
      <c r="I4" s="238" t="str">
        <f>"Förderjahr "&amp;C2-1&amp;" Gesamt"</f>
        <v>Förderjahr 2025 Gesamt</v>
      </c>
      <c r="J4" s="236"/>
      <c r="K4" s="237"/>
    </row>
    <row r="5" spans="1:12" ht="15" customHeight="1" x14ac:dyDescent="0.25">
      <c r="A5" s="244"/>
      <c r="B5" s="244"/>
      <c r="C5" s="29" t="s">
        <v>76</v>
      </c>
      <c r="D5" s="6" t="s">
        <v>29</v>
      </c>
      <c r="E5" s="6" t="s">
        <v>30</v>
      </c>
      <c r="F5" s="6" t="s">
        <v>31</v>
      </c>
      <c r="G5" s="6" t="s">
        <v>32</v>
      </c>
      <c r="H5" s="6" t="s">
        <v>34</v>
      </c>
      <c r="I5" s="239"/>
      <c r="J5" s="13" t="s">
        <v>51</v>
      </c>
      <c r="K5" s="12" t="s">
        <v>52</v>
      </c>
      <c r="L5" s="7"/>
    </row>
    <row r="6" spans="1:12" x14ac:dyDescent="0.25">
      <c r="A6" s="230" t="s">
        <v>21</v>
      </c>
      <c r="B6" s="231"/>
      <c r="C6" s="28">
        <f>COUNTIF(statistic_offer_selection,$A6)</f>
        <v>0</v>
      </c>
      <c r="D6" s="4">
        <f t="array" ref="D6">SUM((Statistik!$C$7:C$51=$A6)*((Statistik!I$7:I$51)+(Statistik!N$7:N$51)+(Statistik!S$7:S$51)+(Statistik!X$7:X$51)+(Statistik!AC$7:AC$51)+(Statistik!AH$7:AH$51)))</f>
        <v>0</v>
      </c>
      <c r="E6" s="4">
        <f t="array" ref="E6">SUM((Statistik!$C$7:D$51=$A6)*((Statistik!J$7:J$51)+(Statistik!O$7:O$51)+(Statistik!T$7:T$51)+(Statistik!Y$7:Y$51)+(Statistik!AD$7:AD$51)+(Statistik!AI$7:AI$51)))</f>
        <v>0</v>
      </c>
      <c r="F6" s="4">
        <f t="array" ref="F6">SUM((Statistik!$C$7:E$51=$A6)*((Statistik!K$7:K$51)+(Statistik!P$7:P$51)+(Statistik!U$7:U$51)+(Statistik!Z$7:Z$51)+(Statistik!AE$7:AE$51)+(Statistik!AJ$7:AJ$51)))</f>
        <v>0</v>
      </c>
      <c r="G6" s="4">
        <f t="array" ref="G6">SUM((Statistik!$C$7:F$51=$A6)*((Statistik!L$7:L$51)+(Statistik!Q$7:Q$51)+(Statistik!V$7:V$51)+(Statistik!AA$7:AA$51)+(Statistik!AF$7:AF$51)+(Statistik!AK$7:AK$51)))</f>
        <v>0</v>
      </c>
      <c r="H6" s="4">
        <f>SUM(D6:G6)</f>
        <v>0</v>
      </c>
      <c r="I6" s="4">
        <f t="array" ref="I6">SUM((Statistik!$C$7:C$51=$A6)*(Statistik!AR$7:AR$51))</f>
        <v>0</v>
      </c>
      <c r="J6" s="8" t="str">
        <f>IF(OR(I6=0, H6=0),"-",H6/I6*100-100)</f>
        <v>-</v>
      </c>
      <c r="K6" s="8" t="str">
        <f>IF(OR(I6=0, H6=0),"-",H6-I6)</f>
        <v>-</v>
      </c>
    </row>
    <row r="7" spans="1:12" x14ac:dyDescent="0.25">
      <c r="A7" s="230" t="s">
        <v>47</v>
      </c>
      <c r="B7" s="231"/>
      <c r="C7" s="28">
        <f>COUNTIF(statistic_offer_selection,$A7)</f>
        <v>0</v>
      </c>
      <c r="D7" s="4">
        <f t="array" ref="D7">SUM((Statistik!$C$7:C$51=$A7)*((Statistik!I$7:I$51)+(Statistik!N$7:N$51)+(Statistik!S$7:S$51)+(Statistik!X$7:X$51)+(Statistik!AC$7:AC$51)+(Statistik!AH$7:AH$51)))</f>
        <v>0</v>
      </c>
      <c r="E7" s="4">
        <f t="array" ref="E7">SUM((Statistik!$C$7:D$51=$A7)*((Statistik!J$7:J$51)+(Statistik!O$7:O$51)+(Statistik!T$7:T$51)+(Statistik!Y$7:Y$51)+(Statistik!AD$7:AD$51)+(Statistik!AI$7:AI$51)))</f>
        <v>0</v>
      </c>
      <c r="F7" s="4">
        <f t="array" ref="F7">SUM((Statistik!$C$7:E$51=$A7)*((Statistik!K$7:K$51)+(Statistik!P$7:P$51)+(Statistik!U$7:U$51)+(Statistik!Z$7:Z$51)+(Statistik!AE$7:AE$51)+(Statistik!AJ$7:AJ$51)))</f>
        <v>0</v>
      </c>
      <c r="G7" s="4">
        <f t="array" ref="G7">SUM((Statistik!$C$7:F$51=$A7)*((Statistik!L$7:L$51)+(Statistik!Q$7:Q$51)+(Statistik!V$7:V$51)+(Statistik!AA$7:AA$51)+(Statistik!AF$7:AF$51)+(Statistik!AK$7:AK$51)))</f>
        <v>0</v>
      </c>
      <c r="H7" s="4">
        <f>SUM(D7:G7)</f>
        <v>0</v>
      </c>
      <c r="I7" s="4">
        <f t="array" ref="I7">SUM((Statistik!$C$7:C$51=$A7)*(Statistik!AR$7:AR$51))</f>
        <v>0</v>
      </c>
      <c r="J7" s="8" t="str">
        <f t="shared" ref="J7:J13" si="0">IF(OR(I7=0, H7=0),"-",H7/I7*100-100)</f>
        <v>-</v>
      </c>
      <c r="K7" s="8" t="str">
        <f t="shared" ref="K7:K13" si="1">IF(OR(I7=0, H7=0),"-",H7-I7)</f>
        <v>-</v>
      </c>
    </row>
    <row r="8" spans="1:12" x14ac:dyDescent="0.25">
      <c r="A8" s="230" t="s">
        <v>48</v>
      </c>
      <c r="B8" s="231"/>
      <c r="C8" s="28">
        <f>COUNTIF(statistic_offer_selection,$A8)</f>
        <v>0</v>
      </c>
      <c r="D8" s="4">
        <f t="array" ref="D8">SUM((Statistik!$C$7:C$51=$A8)*((Statistik!I$7:I$51)+(Statistik!N$7:N$51)+(Statistik!S$7:S$51)+(Statistik!X$7:X$51)+(Statistik!AC$7:AC$51)+(Statistik!AH$7:AH$51)))</f>
        <v>0</v>
      </c>
      <c r="E8" s="4">
        <f t="array" ref="E8">SUM((Statistik!$C$7:D$51=$A8)*((Statistik!J$7:J$51)+(Statistik!O$7:O$51)+(Statistik!T$7:T$51)+(Statistik!Y$7:Y$51)+(Statistik!AD$7:AD$51)+(Statistik!AI$7:AI$51)))</f>
        <v>0</v>
      </c>
      <c r="F8" s="4">
        <f t="array" ref="F8">SUM((Statistik!$C$7:E$51=$A8)*((Statistik!K$7:K$51)+(Statistik!P$7:P$51)+(Statistik!U$7:U$51)+(Statistik!Z$7:Z$51)+(Statistik!AE$7:AE$51)+(Statistik!AJ$7:AJ$51)))</f>
        <v>0</v>
      </c>
      <c r="G8" s="4">
        <f t="array" ref="G8">SUM((Statistik!$C$7:F$51=$A8)*((Statistik!L$7:L$51)+(Statistik!Q$7:Q$51)+(Statistik!V$7:V$51)+(Statistik!AA$7:AA$51)+(Statistik!AF$7:AF$51)+(Statistik!AK$7:AK$51)))</f>
        <v>0</v>
      </c>
      <c r="H8" s="4">
        <f>SUM(D8:G8)</f>
        <v>0</v>
      </c>
      <c r="I8" s="4">
        <f t="array" ref="I8">SUM((Statistik!$C$7:C$51=$A8)*(Statistik!AR$7:AR$51))</f>
        <v>0</v>
      </c>
      <c r="J8" s="8" t="str">
        <f t="shared" si="0"/>
        <v>-</v>
      </c>
      <c r="K8" s="8" t="str">
        <f t="shared" si="1"/>
        <v>-</v>
      </c>
    </row>
    <row r="9" spans="1:12" x14ac:dyDescent="0.25">
      <c r="A9" s="230" t="s">
        <v>41</v>
      </c>
      <c r="B9" s="231"/>
      <c r="C9" s="28">
        <f>COUNTIF(statistic_offer_selection,$A9)</f>
        <v>0</v>
      </c>
      <c r="D9" s="4">
        <f t="array" ref="D9">SUM((Statistik!$C$7:C$51=$A9)*((Statistik!I$7:I$51)+(Statistik!N$7:N$51)+(Statistik!S$7:S$51)+(Statistik!X$7:X$51)+(Statistik!AC$7:AC$51)+(Statistik!AH$7:AH$51)))</f>
        <v>0</v>
      </c>
      <c r="E9" s="4">
        <f t="array" ref="E9">SUM((Statistik!$C$7:D$51=$A9)*((Statistik!J$7:J$51)+(Statistik!O$7:O$51)+(Statistik!T$7:T$51)+(Statistik!Y$7:Y$51)+(Statistik!AD$7:AD$51)+(Statistik!AI$7:AI$51)))</f>
        <v>0</v>
      </c>
      <c r="F9" s="4">
        <f t="array" ref="F9">SUM((Statistik!$C$7:E$51=$A9)*((Statistik!K$7:K$51)+(Statistik!P$7:P$51)+(Statistik!U$7:U$51)+(Statistik!Z$7:Z$51)+(Statistik!AE$7:AE$51)+(Statistik!AJ$7:AJ$51)))</f>
        <v>0</v>
      </c>
      <c r="G9" s="4">
        <f t="array" ref="G9">SUM((Statistik!$C$7:F$51=$A9)*((Statistik!L$7:L$51)+(Statistik!Q$7:Q$51)+(Statistik!V$7:V$51)+(Statistik!AA$7:AA$51)+(Statistik!AF$7:AF$51)+(Statistik!AK$7:AK$51)))</f>
        <v>0</v>
      </c>
      <c r="H9" s="4">
        <f>SUM(D9:G9)</f>
        <v>0</v>
      </c>
      <c r="I9" s="4">
        <f t="array" ref="I9">SUM((Statistik!$C$7:C$51=$A9)*(Statistik!AR$7:AR$51))</f>
        <v>0</v>
      </c>
      <c r="J9" s="8" t="str">
        <f t="shared" si="0"/>
        <v>-</v>
      </c>
      <c r="K9" s="8" t="str">
        <f t="shared" si="1"/>
        <v>-</v>
      </c>
    </row>
    <row r="10" spans="1:12" x14ac:dyDescent="0.25">
      <c r="A10" s="247" t="s">
        <v>49</v>
      </c>
      <c r="B10" s="247"/>
      <c r="C10" s="30"/>
      <c r="D10" s="4">
        <f t="shared" ref="D10:I10" si="2">SUM(D6:D9)</f>
        <v>0</v>
      </c>
      <c r="E10" s="10">
        <f t="shared" si="2"/>
        <v>0</v>
      </c>
      <c r="F10" s="10">
        <f t="shared" si="2"/>
        <v>0</v>
      </c>
      <c r="G10" s="10">
        <f t="shared" si="2"/>
        <v>0</v>
      </c>
      <c r="H10" s="4">
        <f t="shared" si="2"/>
        <v>0</v>
      </c>
      <c r="I10" s="4">
        <f t="shared" si="2"/>
        <v>0</v>
      </c>
      <c r="J10" s="8" t="str">
        <f t="shared" si="0"/>
        <v>-</v>
      </c>
      <c r="K10" s="8" t="str">
        <f t="shared" si="1"/>
        <v>-</v>
      </c>
    </row>
    <row r="11" spans="1:12" x14ac:dyDescent="0.25">
      <c r="A11" s="247" t="s">
        <v>60</v>
      </c>
      <c r="B11" s="247"/>
      <c r="C11" s="28">
        <f>Statistik!AP52</f>
        <v>0</v>
      </c>
      <c r="D11" s="31"/>
      <c r="E11" s="14"/>
      <c r="F11" s="14"/>
      <c r="G11" s="15"/>
      <c r="H11" s="11">
        <f>Statistik!AQ52</f>
        <v>0</v>
      </c>
      <c r="I11" s="4">
        <f>Statistik!AR52</f>
        <v>0</v>
      </c>
      <c r="J11" s="8" t="str">
        <f t="shared" si="0"/>
        <v>-</v>
      </c>
      <c r="K11" s="8" t="str">
        <f t="shared" si="1"/>
        <v>-</v>
      </c>
    </row>
    <row r="12" spans="1:12" x14ac:dyDescent="0.25">
      <c r="A12" s="247" t="s">
        <v>72</v>
      </c>
      <c r="B12" s="230"/>
      <c r="C12" s="230"/>
      <c r="D12" s="216"/>
      <c r="E12" s="216"/>
      <c r="F12" s="216"/>
      <c r="G12" s="231"/>
      <c r="H12" s="11">
        <f>Statistik!AQ53</f>
        <v>0</v>
      </c>
      <c r="I12" s="4">
        <f>Statistik!AR53</f>
        <v>0</v>
      </c>
      <c r="J12" s="8" t="str">
        <f t="shared" si="0"/>
        <v>-</v>
      </c>
      <c r="K12" s="8" t="str">
        <f t="shared" si="1"/>
        <v>-</v>
      </c>
    </row>
    <row r="13" spans="1:12" x14ac:dyDescent="0.25">
      <c r="A13" s="247" t="s">
        <v>54</v>
      </c>
      <c r="B13" s="230"/>
      <c r="C13" s="230"/>
      <c r="D13" s="216"/>
      <c r="E13" s="216"/>
      <c r="F13" s="216"/>
      <c r="G13" s="231"/>
      <c r="H13" s="11">
        <f>SUM(H10:H12)</f>
        <v>0</v>
      </c>
      <c r="I13" s="11">
        <f>SUM(I10:I12)</f>
        <v>0</v>
      </c>
      <c r="J13" s="8" t="str">
        <f t="shared" si="0"/>
        <v>-</v>
      </c>
      <c r="K13" s="8" t="str">
        <f t="shared" si="1"/>
        <v>-</v>
      </c>
    </row>
    <row r="16" spans="1:12" x14ac:dyDescent="0.25">
      <c r="B16" t="str">
        <f>"Gesamtkontakte je Geschlecht je Angebot im Jahr "&amp;C2</f>
        <v>Gesamtkontakte je Geschlecht je Angebot im Jahr 2026</v>
      </c>
    </row>
    <row r="17" spans="1:14" x14ac:dyDescent="0.25">
      <c r="I17" t="str">
        <f>"Gesamtkontakte je Angebot im Jahr "&amp;C2</f>
        <v>Gesamtkontakte je Angebot im Jahr 2026</v>
      </c>
    </row>
    <row r="18" spans="1:14" x14ac:dyDescent="0.25">
      <c r="N18" t="str">
        <f>"Vergleich Gesamtkontakte je Angebot "&amp;C2-1&amp;"/"&amp;C2</f>
        <v>Vergleich Gesamtkontakte je Angebot 2025/2026</v>
      </c>
    </row>
    <row r="32" spans="1:14" x14ac:dyDescent="0.25">
      <c r="A32" s="240" t="s">
        <v>17</v>
      </c>
      <c r="B32" s="240"/>
      <c r="C32" s="240"/>
      <c r="D32" s="240"/>
      <c r="E32" s="240"/>
      <c r="F32" s="9" t="s">
        <v>29</v>
      </c>
      <c r="G32" s="9" t="s">
        <v>30</v>
      </c>
      <c r="H32" s="9" t="s">
        <v>31</v>
      </c>
      <c r="I32" s="9" t="s">
        <v>32</v>
      </c>
      <c r="J32" s="9" t="s">
        <v>33</v>
      </c>
    </row>
    <row r="33" spans="1:34" x14ac:dyDescent="0.25">
      <c r="A33" s="241" t="str">
        <f>"Anzahl der Mitarbeiter*innen Stichtag 30.06."&amp;C2</f>
        <v>Anzahl der Mitarbeiter*innen Stichtag 30.06.2026</v>
      </c>
      <c r="B33" s="242"/>
      <c r="C33" s="242"/>
      <c r="D33" s="242"/>
      <c r="E33" s="243"/>
      <c r="F33" s="4">
        <f>Statistik!C65</f>
        <v>0</v>
      </c>
      <c r="G33" s="4">
        <f>Statistik!D65</f>
        <v>0</v>
      </c>
      <c r="H33" s="4">
        <f>Statistik!E65</f>
        <v>0</v>
      </c>
      <c r="I33" s="4">
        <f>Statistik!F65</f>
        <v>0</v>
      </c>
      <c r="J33" s="4">
        <f>SUM(F33:I33)</f>
        <v>0</v>
      </c>
    </row>
    <row r="34" spans="1:34" x14ac:dyDescent="0.25">
      <c r="A34" s="241" t="str">
        <f>"Anzahl der Mitarbeiter*innen Stichtag 31.12."&amp;C2</f>
        <v>Anzahl der Mitarbeiter*innen Stichtag 31.12.2026</v>
      </c>
      <c r="B34" s="242"/>
      <c r="C34" s="242"/>
      <c r="D34" s="242"/>
      <c r="E34" s="243"/>
      <c r="F34" s="4">
        <f>Statistik!C66</f>
        <v>0</v>
      </c>
      <c r="G34" s="4">
        <f>Statistik!D66</f>
        <v>0</v>
      </c>
      <c r="H34" s="4">
        <f>Statistik!E66</f>
        <v>0</v>
      </c>
      <c r="I34" s="4">
        <f>Statistik!F66</f>
        <v>0</v>
      </c>
      <c r="J34" s="4">
        <f>SUM(F34:I34)</f>
        <v>0</v>
      </c>
    </row>
    <row r="35" spans="1:34" x14ac:dyDescent="0.25">
      <c r="A35" s="241" t="str">
        <f>"Vollzeitäquivalente* (VZÄ) "&amp;C2</f>
        <v>Vollzeitäquivalente* (VZÄ) 2026</v>
      </c>
      <c r="B35" s="242"/>
      <c r="C35" s="242"/>
      <c r="D35" s="242"/>
      <c r="E35" s="243"/>
      <c r="F35" s="4">
        <f>Statistik!C67</f>
        <v>0</v>
      </c>
      <c r="G35" s="4">
        <f>Statistik!D67</f>
        <v>0</v>
      </c>
      <c r="H35" s="4">
        <f>Statistik!E67</f>
        <v>0</v>
      </c>
      <c r="I35" s="4">
        <f>Statistik!F67</f>
        <v>0</v>
      </c>
      <c r="J35" s="4">
        <f>SUM(F35:I35)</f>
        <v>0</v>
      </c>
    </row>
    <row r="36" spans="1:34" x14ac:dyDescent="0.25">
      <c r="A36" s="27"/>
      <c r="B36" s="27"/>
      <c r="C36" s="27"/>
      <c r="D36" s="27"/>
      <c r="E36" s="27"/>
    </row>
    <row r="37" spans="1:34" x14ac:dyDescent="0.25">
      <c r="A37" s="27"/>
      <c r="B37" s="27"/>
      <c r="C37" s="27"/>
      <c r="D37" s="27"/>
      <c r="E37" s="27"/>
    </row>
    <row r="38" spans="1:34" x14ac:dyDescent="0.25">
      <c r="A38" s="232" t="s">
        <v>12</v>
      </c>
      <c r="B38" s="233"/>
      <c r="C38" s="233"/>
    </row>
    <row r="39" spans="1:34" ht="15" customHeight="1" x14ac:dyDescent="0.25">
      <c r="A39" s="232"/>
      <c r="B39" s="233"/>
      <c r="C39" s="233"/>
    </row>
    <row r="40" spans="1:34" ht="15" customHeight="1" thickBot="1" x14ac:dyDescent="0.3"/>
    <row r="41" spans="1:34" ht="15" customHeight="1" thickBot="1" x14ac:dyDescent="0.3">
      <c r="A41" s="221">
        <v>1</v>
      </c>
      <c r="B41" s="222"/>
      <c r="C41" s="223"/>
      <c r="D41" s="221" t="s">
        <v>53</v>
      </c>
      <c r="E41" s="227" t="s">
        <v>63</v>
      </c>
      <c r="F41" s="228"/>
      <c r="G41" s="228"/>
      <c r="H41" s="228"/>
      <c r="I41" s="229"/>
      <c r="J41" s="227" t="s">
        <v>64</v>
      </c>
      <c r="K41" s="228"/>
      <c r="L41" s="228"/>
      <c r="M41" s="228"/>
      <c r="N41" s="229"/>
      <c r="O41" s="227" t="s">
        <v>65</v>
      </c>
      <c r="P41" s="228"/>
      <c r="Q41" s="228"/>
      <c r="R41" s="228"/>
      <c r="S41" s="229"/>
      <c r="T41" s="227" t="s">
        <v>66</v>
      </c>
      <c r="U41" s="228"/>
      <c r="V41" s="228"/>
      <c r="W41" s="228"/>
      <c r="X41" s="229"/>
      <c r="Y41" s="227" t="s">
        <v>67</v>
      </c>
      <c r="Z41" s="228"/>
      <c r="AA41" s="228"/>
      <c r="AB41" s="228"/>
      <c r="AC41" s="229"/>
      <c r="AD41" s="227" t="s">
        <v>68</v>
      </c>
      <c r="AE41" s="228"/>
      <c r="AF41" s="228"/>
      <c r="AG41" s="228"/>
      <c r="AH41" s="229"/>
    </row>
    <row r="42" spans="1:34" ht="15" customHeight="1" thickBot="1" x14ac:dyDescent="0.3">
      <c r="A42" s="224"/>
      <c r="B42" s="225"/>
      <c r="C42" s="226"/>
      <c r="D42" s="224"/>
      <c r="E42" s="3" t="s">
        <v>29</v>
      </c>
      <c r="F42" s="2" t="s">
        <v>30</v>
      </c>
      <c r="G42" s="2" t="s">
        <v>31</v>
      </c>
      <c r="H42" s="2" t="s">
        <v>32</v>
      </c>
      <c r="I42" s="1" t="s">
        <v>33</v>
      </c>
      <c r="J42" s="3" t="s">
        <v>29</v>
      </c>
      <c r="K42" s="2" t="s">
        <v>30</v>
      </c>
      <c r="L42" s="2" t="s">
        <v>31</v>
      </c>
      <c r="M42" s="2" t="s">
        <v>32</v>
      </c>
      <c r="N42" s="16" t="s">
        <v>34</v>
      </c>
      <c r="O42" s="17" t="s">
        <v>29</v>
      </c>
      <c r="P42" s="18" t="s">
        <v>30</v>
      </c>
      <c r="Q42" s="18" t="s">
        <v>31</v>
      </c>
      <c r="R42" s="18" t="s">
        <v>32</v>
      </c>
      <c r="S42" s="19" t="s">
        <v>34</v>
      </c>
      <c r="T42" s="17" t="s">
        <v>29</v>
      </c>
      <c r="U42" s="18" t="s">
        <v>30</v>
      </c>
      <c r="V42" s="18" t="s">
        <v>31</v>
      </c>
      <c r="W42" s="18" t="s">
        <v>32</v>
      </c>
      <c r="X42" s="19" t="s">
        <v>34</v>
      </c>
      <c r="Y42" s="17" t="s">
        <v>29</v>
      </c>
      <c r="Z42" s="18" t="s">
        <v>30</v>
      </c>
      <c r="AA42" s="18" t="s">
        <v>31</v>
      </c>
      <c r="AB42" s="18" t="s">
        <v>32</v>
      </c>
      <c r="AC42" s="19" t="s">
        <v>34</v>
      </c>
      <c r="AD42" s="17" t="s">
        <v>29</v>
      </c>
      <c r="AE42" s="18" t="s">
        <v>30</v>
      </c>
      <c r="AF42" s="18" t="s">
        <v>31</v>
      </c>
      <c r="AG42" s="18" t="s">
        <v>32</v>
      </c>
      <c r="AH42" s="19" t="s">
        <v>34</v>
      </c>
    </row>
    <row r="43" spans="1:34" ht="15" customHeight="1" x14ac:dyDescent="0.25">
      <c r="A43" s="212" t="s">
        <v>21</v>
      </c>
      <c r="B43" s="213"/>
      <c r="C43" s="214"/>
      <c r="D43" s="20">
        <f t="array" ref="D43">SUM((Statistik!$C$7:$C$51=$A43)*(Statistik!$D$7:$D$51=$A41)*((Statistik!AQ$7:AQ$51)))</f>
        <v>0</v>
      </c>
      <c r="E43" s="21">
        <f t="array" ref="E43">SUM((Statistik!$C$7:$C$51=$A43)*(Statistik!$D$7:$D$51=$A41)*((Statistik!I$7:I$51)))</f>
        <v>0</v>
      </c>
      <c r="F43" s="5">
        <f t="array" ref="F43">SUM((Statistik!$C$7:$C$51=$A43)*(Statistik!$D$7:$D$51=$A41)*((Statistik!J$7:J$51)))</f>
        <v>0</v>
      </c>
      <c r="G43" s="5">
        <f t="array" ref="G43">SUM((Statistik!$C$7:$C$51=$A43)*(Statistik!$D$7:$D$51=$A41)*((Statistik!K$7:K$51)))</f>
        <v>0</v>
      </c>
      <c r="H43" s="5">
        <f t="array" ref="H43">SUM((Statistik!$C$7:$C$51=$A43)*(Statistik!$D$7:$D$51=$A41)*((Statistik!L$7:L$51)))</f>
        <v>0</v>
      </c>
      <c r="I43" s="22">
        <f t="array" ref="I43">SUM((Statistik!$C$7:$C$51=$A43)*(Statistik!$D$7:$D$51=$A41)*((Statistik!M$7:M$51)))</f>
        <v>0</v>
      </c>
      <c r="J43" s="21">
        <f t="array" ref="J43">SUM((Statistik!$C$7:$C$51=$A43)*(Statistik!$D$7:$D$51=$A41)*((Statistik!N$7:N$51)))</f>
        <v>0</v>
      </c>
      <c r="K43" s="5">
        <f t="array" ref="K43">SUM((Statistik!$C$7:$C$51=$A43)*(Statistik!$D$7:$D$51=$A41)*((Statistik!O$7:O$51)))</f>
        <v>0</v>
      </c>
      <c r="L43" s="5">
        <f t="array" ref="L43">SUM((Statistik!$C$7:$C$51=$A43)*(Statistik!$D$7:$D$51=$A41)*((Statistik!P$7:P$51)))</f>
        <v>0</v>
      </c>
      <c r="M43" s="5">
        <f t="array" ref="M43">SUM((Statistik!$C$7:$C$51=$A43)*(Statistik!$D$7:$D$51=$A41)*((Statistik!Q$7:Q$51)))</f>
        <v>0</v>
      </c>
      <c r="N43" s="22">
        <f t="array" ref="N43">SUM((Statistik!$C$7:$C$51=$A43)*(Statistik!$D$7:$D$51=$A41)*((Statistik!R$7:R$51)))</f>
        <v>0</v>
      </c>
      <c r="O43" s="21">
        <f t="array" ref="O43">SUM((Statistik!$C$7:$C$51=$A43)*(Statistik!$D$7:$D$51=$A41)*((Statistik!S$7:S$51)))</f>
        <v>0</v>
      </c>
      <c r="P43" s="5">
        <f t="array" ref="P43">SUM((Statistik!$C$7:$C$51=$A43)*(Statistik!$D$7:$D$51=$A41)*((Statistik!T$7:T$51)))</f>
        <v>0</v>
      </c>
      <c r="Q43" s="5">
        <f t="array" ref="Q43">SUM((Statistik!$C$7:$C$51=$A43)*(Statistik!$D$7:$D$51=$A41)*((Statistik!U$7:U$51)))</f>
        <v>0</v>
      </c>
      <c r="R43" s="5">
        <f t="array" ref="R43">SUM((Statistik!$C$7:$C$51=$A43)*(Statistik!$D$7:$D$51=$A41)*((Statistik!V$7:V$51)))</f>
        <v>0</v>
      </c>
      <c r="S43" s="22">
        <f t="array" ref="S43">SUM((Statistik!$C$7:$C$51=$A43)*(Statistik!$D$7:$D$51=$A41)*((Statistik!W$7:W$51)))</f>
        <v>0</v>
      </c>
      <c r="T43" s="21">
        <f t="array" ref="T43">SUM((Statistik!$C$7:$C$51=$A43)*(Statistik!$D$7:$D$51=$A41)*((Statistik!X$7:X$51)))</f>
        <v>0</v>
      </c>
      <c r="U43" s="5">
        <f t="array" ref="U43">SUM((Statistik!$C$7:$C$51=$A43)*(Statistik!$D$7:$D$51=$A41)*((Statistik!Y$7:Y$51)))</f>
        <v>0</v>
      </c>
      <c r="V43" s="5">
        <f t="array" ref="V43">SUM((Statistik!$C$7:$C$51=$A43)*(Statistik!$D$7:$D$51=$A41)*((Statistik!Z$7:Z$51)))</f>
        <v>0</v>
      </c>
      <c r="W43" s="5">
        <f t="array" ref="W43">SUM((Statistik!$C$7:$C$51=$A43)*(Statistik!$D$7:$D$51=$A41)*((Statistik!AA$7:AA$51)))</f>
        <v>0</v>
      </c>
      <c r="X43" s="22">
        <f t="array" ref="X43">SUM((Statistik!$C$7:$C$51=$A43)*(Statistik!$D$7:$D$51=$A41)*((Statistik!AB$7:AB$51)))</f>
        <v>0</v>
      </c>
      <c r="Y43" s="21">
        <f t="array" ref="Y43">SUM((Statistik!$C$7:$C$51=$A43)*(Statistik!$D$7:$D$51=$A41)*((Statistik!AC$7:AC$51)))</f>
        <v>0</v>
      </c>
      <c r="Z43" s="5">
        <f t="array" ref="Z43">SUM((Statistik!$C$7:$C$51=$A43)*(Statistik!$D$7:$D$51=$A41)*((Statistik!AD$7:AD$51)))</f>
        <v>0</v>
      </c>
      <c r="AA43" s="5">
        <f t="array" ref="AA43">SUM((Statistik!$C$7:$C$51=$A43)*(Statistik!$D$7:$D$51=$A41)*((Statistik!AE$7:AE$51)))</f>
        <v>0</v>
      </c>
      <c r="AB43" s="5">
        <f t="array" ref="AB43">SUM((Statistik!$C$7:$C$51=$A43)*(Statistik!$D$7:$D$51=$A41)*((Statistik!AF$7:AF$51)))</f>
        <v>0</v>
      </c>
      <c r="AC43" s="22">
        <f t="array" ref="AC43">SUM((Statistik!$C$7:$C$51=$A43)*(Statistik!$D$7:$D$51=$A41)*((Statistik!AG$7:AG$51)))</f>
        <v>0</v>
      </c>
      <c r="AD43" s="21">
        <f t="array" ref="AD43">SUM((Statistik!$C$7:$C$51=$A43)*(Statistik!$D$7:$D$51=$A41)*((Statistik!AH$7:AH$51)))</f>
        <v>0</v>
      </c>
      <c r="AE43" s="5">
        <f t="array" ref="AE43">SUM((Statistik!$C$7:$C$51=$A43)*(Statistik!$D$7:$D$51=$A41)*((Statistik!AI$7:AI$51)))</f>
        <v>0</v>
      </c>
      <c r="AF43" s="5">
        <f t="array" ref="AF43">SUM((Statistik!$C$7:$C$51=$A43)*(Statistik!$D$7:$D$51=$A41)*((Statistik!AJ$7:AJ$51)))</f>
        <v>0</v>
      </c>
      <c r="AG43" s="5">
        <f t="array" ref="AG43">SUM((Statistik!$C$7:$C$51=$A43)*(Statistik!$D$7:$D$51=$A41)*((Statistik!AK$7:AK$51)))</f>
        <v>0</v>
      </c>
      <c r="AH43" s="22">
        <f t="array" ref="AH43">SUM((Statistik!$C$7:$C$51=$A43)*(Statistik!$D$7:$D$51=$A41)*((Statistik!AL$7:AL$51)))</f>
        <v>0</v>
      </c>
    </row>
    <row r="44" spans="1:34" ht="15" customHeight="1" x14ac:dyDescent="0.25">
      <c r="A44" s="215" t="s">
        <v>47</v>
      </c>
      <c r="B44" s="216"/>
      <c r="C44" s="217"/>
      <c r="D44" s="20">
        <f t="array" ref="D44">SUM((Statistik!$C$7:$C$51=$A44)*(Statistik!$D$7:$D$51=$A41)*((Statistik!AQ$7:AQ$51)))</f>
        <v>0</v>
      </c>
      <c r="E44" s="20">
        <f t="array" ref="E44">SUM((Statistik!$C$7:$C$51=$A44)*(Statistik!$D$7:$D$51=$A41)*((Statistik!I$7:I$51)))</f>
        <v>0</v>
      </c>
      <c r="F44" s="4">
        <f t="array" ref="F44">SUM((Statistik!$C$7:$C$51=$A44)*(Statistik!$D$7:$D$51=$A41)*((Statistik!J$7:J$51)))</f>
        <v>0</v>
      </c>
      <c r="G44" s="4">
        <f t="array" ref="G44">SUM((Statistik!$C$7:$C$51=$A44)*(Statistik!$D$7:$D$51=$A41)*((Statistik!K$7:K$51)))</f>
        <v>0</v>
      </c>
      <c r="H44" s="4">
        <f t="array" ref="H44">SUM((Statistik!$C$7:$C$51=$A44)*(Statistik!$D$7:$D$51=$A41)*((Statistik!L$7:L$51)))</f>
        <v>0</v>
      </c>
      <c r="I44" s="23">
        <f t="array" ref="I44">SUM((Statistik!$C$7:$C$51=$A44)*(Statistik!$D$7:$D$51=$A41)*((Statistik!M$7:M$51)))</f>
        <v>0</v>
      </c>
      <c r="J44" s="20">
        <f t="array" ref="J44">SUM((Statistik!$C$7:$C$51=$A44)*(Statistik!$D$7:$D$51=$A41)*((Statistik!N$7:N$51)))</f>
        <v>0</v>
      </c>
      <c r="K44" s="4">
        <f t="array" ref="K44">SUM((Statistik!$C$7:$C$51=$A44)*(Statistik!$D$7:$D$51=$A41)*((Statistik!O$7:O$51)))</f>
        <v>0</v>
      </c>
      <c r="L44" s="4">
        <f t="array" ref="L44">SUM((Statistik!$C$7:$C$51=$A44)*(Statistik!$D$7:$D$51=$A41)*((Statistik!P$7:P$51)))</f>
        <v>0</v>
      </c>
      <c r="M44" s="4">
        <f t="array" ref="M44">SUM((Statistik!$C$7:$C$51=$A44)*(Statistik!$D$7:$D$51=$A41)*((Statistik!Q$7:Q$51)))</f>
        <v>0</v>
      </c>
      <c r="N44" s="23">
        <f t="array" ref="N44">SUM((Statistik!$C$7:$C$51=$A44)*(Statistik!$D$7:$D$51=$A41)*((Statistik!R$7:R$51)))</f>
        <v>0</v>
      </c>
      <c r="O44" s="20">
        <f t="array" ref="O44">SUM((Statistik!$C$7:$C$51=$A44)*(Statistik!$D$7:$D$51=$A41)*((Statistik!S$7:S$51)))</f>
        <v>0</v>
      </c>
      <c r="P44" s="4">
        <f t="array" ref="P44">SUM((Statistik!$C$7:$C$51=$A44)*(Statistik!$D$7:$D$51=$A41)*((Statistik!T$7:T$51)))</f>
        <v>0</v>
      </c>
      <c r="Q44" s="4">
        <f t="array" ref="Q44">SUM((Statistik!$C$7:$C$51=$A44)*(Statistik!$D$7:$D$51=$A41)*((Statistik!U$7:U$51)))</f>
        <v>0</v>
      </c>
      <c r="R44" s="4">
        <f t="array" ref="R44">SUM((Statistik!$C$7:$C$51=$A44)*(Statistik!$D$7:$D$51=$A41)*((Statistik!V$7:V$51)))</f>
        <v>0</v>
      </c>
      <c r="S44" s="23">
        <f t="array" ref="S44">SUM((Statistik!$C$7:$C$51=$A44)*(Statistik!$D$7:$D$51=$A41)*((Statistik!W$7:W$51)))</f>
        <v>0</v>
      </c>
      <c r="T44" s="20">
        <f t="array" ref="T44">SUM((Statistik!$C$7:$C$51=$A44)*(Statistik!$D$7:$D$51=$A41)*((Statistik!X$7:X$51)))</f>
        <v>0</v>
      </c>
      <c r="U44" s="4">
        <f t="array" ref="U44">SUM((Statistik!$C$7:$C$51=$A44)*(Statistik!$D$7:$D$51=$A41)*((Statistik!Y$7:Y$51)))</f>
        <v>0</v>
      </c>
      <c r="V44" s="4">
        <f t="array" ref="V44">SUM((Statistik!$C$7:$C$51=$A44)*(Statistik!$D$7:$D$51=$A41)*((Statistik!Z$7:Z$51)))</f>
        <v>0</v>
      </c>
      <c r="W44" s="4">
        <f t="array" ref="W44">SUM((Statistik!$C$7:$C$51=$A44)*(Statistik!$D$7:$D$51=$A41)*((Statistik!AA$7:AA$51)))</f>
        <v>0</v>
      </c>
      <c r="X44" s="23">
        <f t="array" ref="X44">SUM((Statistik!$C$7:$C$51=$A44)*(Statistik!$D$7:$D$51=$A41)*((Statistik!AB$7:AB$51)))</f>
        <v>0</v>
      </c>
      <c r="Y44" s="20">
        <f t="array" ref="Y44">SUM((Statistik!$C$7:$C$51=$A44)*(Statistik!$D$7:$D$51=$A41)*((Statistik!AC$7:AC$51)))</f>
        <v>0</v>
      </c>
      <c r="Z44" s="4">
        <f t="array" ref="Z44">SUM((Statistik!$C$7:$C$51=$A44)*(Statistik!$D$7:$D$51=$A41)*((Statistik!AD$7:AD$51)))</f>
        <v>0</v>
      </c>
      <c r="AA44" s="4">
        <f t="array" ref="AA44">SUM((Statistik!$C$7:$C$51=$A44)*(Statistik!$D$7:$D$51=$A41)*((Statistik!AE$7:AE$51)))</f>
        <v>0</v>
      </c>
      <c r="AB44" s="4">
        <f t="array" ref="AB44">SUM((Statistik!$C$7:$C$51=$A44)*(Statistik!$D$7:$D$51=$A41)*((Statistik!AF$7:AF$51)))</f>
        <v>0</v>
      </c>
      <c r="AC44" s="23">
        <f t="array" ref="AC44">SUM((Statistik!$C$7:$C$51=$A44)*(Statistik!$D$7:$D$51=$A41)*((Statistik!AG$7:AG$51)))</f>
        <v>0</v>
      </c>
      <c r="AD44" s="20">
        <f t="array" ref="AD44">SUM((Statistik!$C$7:$C$51=$A44)*(Statistik!$D$7:$D$51=$A41)*((Statistik!AH$7:AH$51)))</f>
        <v>0</v>
      </c>
      <c r="AE44" s="4">
        <f t="array" ref="AE44">SUM((Statistik!$C$7:$C$51=$A44)*(Statistik!$D$7:$D$51=$A41)*((Statistik!AI$7:AI$51)))</f>
        <v>0</v>
      </c>
      <c r="AF44" s="4">
        <f t="array" ref="AF44">SUM((Statistik!$C$7:$C$51=$A44)*(Statistik!$D$7:$D$51=$A41)*((Statistik!AJ$7:AJ$51)))</f>
        <v>0</v>
      </c>
      <c r="AG44" s="4">
        <f t="array" ref="AG44">SUM((Statistik!$C$7:$C$51=$A44)*(Statistik!$D$7:$D$51=$A41)*((Statistik!AK$7:AK$51)))</f>
        <v>0</v>
      </c>
      <c r="AH44" s="23">
        <f t="array" ref="AH44">SUM((Statistik!$C$7:$C$51=$A44)*(Statistik!$D$7:$D$51=$A41)*((Statistik!AL$7:AL$51)))</f>
        <v>0</v>
      </c>
    </row>
    <row r="45" spans="1:34" ht="15" customHeight="1" x14ac:dyDescent="0.25">
      <c r="A45" s="215" t="s">
        <v>48</v>
      </c>
      <c r="B45" s="216"/>
      <c r="C45" s="217"/>
      <c r="D45" s="20">
        <f t="array" ref="D45">SUM((Statistik!$C$7:$C$51=$A45)*(Statistik!$D$7:$D$51=$A41)*((Statistik!AQ$7:AQ$51)))</f>
        <v>0</v>
      </c>
      <c r="E45" s="20">
        <f t="array" ref="E45">SUM((Statistik!$C$7:$C$51=$A45)*(Statistik!$D$7:$D$51=$A41)*((Statistik!I$7:I$51)))</f>
        <v>0</v>
      </c>
      <c r="F45" s="4">
        <f t="array" ref="F45">SUM((Statistik!$C$7:$C$51=$A45)*(Statistik!$D$7:$D$51=$A41)*((Statistik!J$7:J$51)))</f>
        <v>0</v>
      </c>
      <c r="G45" s="4">
        <f t="array" ref="G45">SUM((Statistik!$C$7:$C$51=$A45)*(Statistik!$D$7:$D$51=$A41)*((Statistik!K$7:K$51)))</f>
        <v>0</v>
      </c>
      <c r="H45" s="4">
        <f t="array" ref="H45">SUM((Statistik!$C$7:$C$51=$A45)*(Statistik!$D$7:$D$51=$A41)*((Statistik!L$7:L$51)))</f>
        <v>0</v>
      </c>
      <c r="I45" s="23">
        <f t="array" ref="I45">SUM((Statistik!$C$7:$C$51=$A45)*(Statistik!$D$7:$D$51=$A41)*((Statistik!M$7:M$51)))</f>
        <v>0</v>
      </c>
      <c r="J45" s="20">
        <f t="array" ref="J45">SUM((Statistik!$C$7:$C$51=$A45)*(Statistik!$D$7:$D$51=$A41)*((Statistik!N$7:N$51)))</f>
        <v>0</v>
      </c>
      <c r="K45" s="4">
        <f t="array" ref="K45">SUM((Statistik!$C$7:$C$51=$A45)*(Statistik!$D$7:$D$51=$A41)*((Statistik!O$7:O$51)))</f>
        <v>0</v>
      </c>
      <c r="L45" s="4">
        <f t="array" ref="L45">SUM((Statistik!$C$7:$C$51=$A45)*(Statistik!$D$7:$D$51=$A41)*((Statistik!P$7:P$51)))</f>
        <v>0</v>
      </c>
      <c r="M45" s="4">
        <f t="array" ref="M45">SUM((Statistik!$C$7:$C$51=$A45)*(Statistik!$D$7:$D$51=$A41)*((Statistik!Q$7:Q$51)))</f>
        <v>0</v>
      </c>
      <c r="N45" s="23">
        <f t="array" ref="N45">SUM((Statistik!$C$7:$C$51=$A45)*(Statistik!$D$7:$D$51=$A41)*((Statistik!R$7:R$51)))</f>
        <v>0</v>
      </c>
      <c r="O45" s="20">
        <f t="array" ref="O45">SUM((Statistik!$C$7:$C$51=$A45)*(Statistik!$D$7:$D$51=$A41)*((Statistik!S$7:S$51)))</f>
        <v>0</v>
      </c>
      <c r="P45" s="4">
        <f t="array" ref="P45">SUM((Statistik!$C$7:$C$51=$A45)*(Statistik!$D$7:$D$51=$A41)*((Statistik!T$7:T$51)))</f>
        <v>0</v>
      </c>
      <c r="Q45" s="4">
        <f t="array" ref="Q45">SUM((Statistik!$C$7:$C$51=$A45)*(Statistik!$D$7:$D$51=$A41)*((Statistik!U$7:U$51)))</f>
        <v>0</v>
      </c>
      <c r="R45" s="4">
        <f t="array" ref="R45">SUM((Statistik!$C$7:$C$51=$A45)*(Statistik!$D$7:$D$51=$A41)*((Statistik!V$7:V$51)))</f>
        <v>0</v>
      </c>
      <c r="S45" s="23">
        <f t="array" ref="S45">SUM((Statistik!$C$7:$C$51=$A45)*(Statistik!$D$7:$D$51=$A41)*((Statistik!W$7:W$51)))</f>
        <v>0</v>
      </c>
      <c r="T45" s="20">
        <f t="array" ref="T45">SUM((Statistik!$C$7:$C$51=$A45)*(Statistik!$D$7:$D$51=$A41)*((Statistik!X$7:X$51)))</f>
        <v>0</v>
      </c>
      <c r="U45" s="4">
        <f t="array" ref="U45">SUM((Statistik!$C$7:$C$51=$A45)*(Statistik!$D$7:$D$51=$A41)*((Statistik!Y$7:Y$51)))</f>
        <v>0</v>
      </c>
      <c r="V45" s="4">
        <f t="array" ref="V45">SUM((Statistik!$C$7:$C$51=$A45)*(Statistik!$D$7:$D$51=$A41)*((Statistik!Z$7:Z$51)))</f>
        <v>0</v>
      </c>
      <c r="W45" s="4">
        <f t="array" ref="W45">SUM((Statistik!$C$7:$C$51=$A45)*(Statistik!$D$7:$D$51=$A41)*((Statistik!AA$7:AA$51)))</f>
        <v>0</v>
      </c>
      <c r="X45" s="23">
        <f t="array" ref="X45">SUM((Statistik!$C$7:$C$51=$A45)*(Statistik!$D$7:$D$51=$A41)*((Statistik!AB$7:AB$51)))</f>
        <v>0</v>
      </c>
      <c r="Y45" s="20">
        <f t="array" ref="Y45">SUM((Statistik!$C$7:$C$51=$A45)*(Statistik!$D$7:$D$51=$A41)*((Statistik!AC$7:AC$51)))</f>
        <v>0</v>
      </c>
      <c r="Z45" s="4">
        <f t="array" ref="Z45">SUM((Statistik!$C$7:$C$51=$A45)*(Statistik!$D$7:$D$51=$A41)*((Statistik!AD$7:AD$51)))</f>
        <v>0</v>
      </c>
      <c r="AA45" s="4">
        <f t="array" ref="AA45">SUM((Statistik!$C$7:$C$51=$A45)*(Statistik!$D$7:$D$51=$A41)*((Statistik!AE$7:AE$51)))</f>
        <v>0</v>
      </c>
      <c r="AB45" s="4">
        <f t="array" ref="AB45">SUM((Statistik!$C$7:$C$51=$A45)*(Statistik!$D$7:$D$51=$A41)*((Statistik!AF$7:AF$51)))</f>
        <v>0</v>
      </c>
      <c r="AC45" s="23">
        <f t="array" ref="AC45">SUM((Statistik!$C$7:$C$51=$A45)*(Statistik!$D$7:$D$51=$A41)*((Statistik!AG$7:AG$51)))</f>
        <v>0</v>
      </c>
      <c r="AD45" s="20">
        <f t="array" ref="AD45">SUM((Statistik!$C$7:$C$51=$A45)*(Statistik!$D$7:$D$51=$A41)*((Statistik!AH$7:AH$51)))</f>
        <v>0</v>
      </c>
      <c r="AE45" s="4">
        <f t="array" ref="AE45">SUM((Statistik!$C$7:$C$51=$A45)*(Statistik!$D$7:$D$51=$A41)*((Statistik!AI$7:AI$51)))</f>
        <v>0</v>
      </c>
      <c r="AF45" s="4">
        <f t="array" ref="AF45">SUM((Statistik!$C$7:$C$51=$A45)*(Statistik!$D$7:$D$51=$A41)*((Statistik!AJ$7:AJ$51)))</f>
        <v>0</v>
      </c>
      <c r="AG45" s="4">
        <f t="array" ref="AG45">SUM((Statistik!$C$7:$C$51=$A45)*(Statistik!$D$7:$D$51=$A41)*((Statistik!AK$7:AK$51)))</f>
        <v>0</v>
      </c>
      <c r="AH45" s="23">
        <f t="array" ref="AH45">SUM((Statistik!$C$7:$C$51=$A45)*(Statistik!$D$7:$D$51=$A41)*((Statistik!AL$7:AL$51)))</f>
        <v>0</v>
      </c>
    </row>
    <row r="46" spans="1:34" ht="15" customHeight="1" thickBot="1" x14ac:dyDescent="0.3">
      <c r="A46" s="218" t="s">
        <v>41</v>
      </c>
      <c r="B46" s="219"/>
      <c r="C46" s="220"/>
      <c r="D46" s="24">
        <f t="array" ref="D46">SUM((Statistik!$C$7:$C$51=$A46)*(Statistik!$D$7:$D$51=$A41)*((Statistik!AQ$7:AQ$51)))</f>
        <v>0</v>
      </c>
      <c r="E46" s="24">
        <f t="array" ref="E46">SUM((Statistik!$C$7:$C$51=$A46)*(Statistik!$D$7:$D$51=$A41)*((Statistik!I$7:I$51)))</f>
        <v>0</v>
      </c>
      <c r="F46" s="25">
        <f t="array" ref="F46">SUM((Statistik!$C$7:$C$51=$A46)*(Statistik!$D$7:$D$51=$A41)*((Statistik!J$7:J$51)))</f>
        <v>0</v>
      </c>
      <c r="G46" s="25">
        <f t="array" ref="G46">SUM((Statistik!$C$7:$C$51=$A46)*(Statistik!$D$7:$D$51=$A41)*((Statistik!K$7:K$51)))</f>
        <v>0</v>
      </c>
      <c r="H46" s="25">
        <f t="array" ref="H46">SUM((Statistik!$C$7:$C$51=$A46)*(Statistik!$D$7:$D$51=$A41)*((Statistik!L$7:L$51)))</f>
        <v>0</v>
      </c>
      <c r="I46" s="26">
        <f t="array" ref="I46">SUM((Statistik!$C$7:$C$51=$A46)*(Statistik!$D$7:$D$51=$A41)*((Statistik!M$7:M$51)))</f>
        <v>0</v>
      </c>
      <c r="J46" s="24">
        <f t="array" ref="J46">SUM((Statistik!$C$7:$C$51=$A46)*(Statistik!$D$7:$D$51=$A41)*((Statistik!N$7:N$51)))</f>
        <v>0</v>
      </c>
      <c r="K46" s="25">
        <f t="array" ref="K46">SUM((Statistik!$C$7:$C$51=$A46)*(Statistik!$D$7:$D$51=$A41)*((Statistik!O$7:O$51)))</f>
        <v>0</v>
      </c>
      <c r="L46" s="25">
        <f t="array" ref="L46">SUM((Statistik!$C$7:$C$51=$A46)*(Statistik!$D$7:$D$51=$A41)*((Statistik!P$7:P$51)))</f>
        <v>0</v>
      </c>
      <c r="M46" s="25">
        <f t="array" ref="M46">SUM((Statistik!$C$7:$C$51=$A46)*(Statistik!$D$7:$D$51=$A41)*((Statistik!Q$7:Q$51)))</f>
        <v>0</v>
      </c>
      <c r="N46" s="26">
        <f t="array" ref="N46">SUM((Statistik!$C$7:$C$51=$A46)*(Statistik!$D$7:$D$51=$A41)*((Statistik!R$7:R$51)))</f>
        <v>0</v>
      </c>
      <c r="O46" s="24">
        <f t="array" ref="O46">SUM((Statistik!$C$7:$C$51=$A46)*(Statistik!$D$7:$D$51=$A41)*((Statistik!S$7:S$51)))</f>
        <v>0</v>
      </c>
      <c r="P46" s="25">
        <f t="array" ref="P46">SUM((Statistik!$C$7:$C$51=$A46)*(Statistik!$D$7:$D$51=$A41)*((Statistik!T$7:T$51)))</f>
        <v>0</v>
      </c>
      <c r="Q46" s="25">
        <f t="array" ref="Q46">SUM((Statistik!$C$7:$C$51=$A46)*(Statistik!$D$7:$D$51=$A41)*((Statistik!U$7:U$51)))</f>
        <v>0</v>
      </c>
      <c r="R46" s="25">
        <f t="array" ref="R46">SUM((Statistik!$C$7:$C$51=$A46)*(Statistik!$D$7:$D$51=$A41)*((Statistik!V$7:V$51)))</f>
        <v>0</v>
      </c>
      <c r="S46" s="26">
        <f t="array" ref="S46">SUM((Statistik!$C$7:$C$51=$A46)*(Statistik!$D$7:$D$51=$A41)*((Statistik!W$7:W$51)))</f>
        <v>0</v>
      </c>
      <c r="T46" s="24">
        <f t="array" ref="T46">SUM((Statistik!$C$7:$C$51=$A46)*(Statistik!$D$7:$D$51=$A41)*((Statistik!X$7:X$51)))</f>
        <v>0</v>
      </c>
      <c r="U46" s="25">
        <f t="array" ref="U46">SUM((Statistik!$C$7:$C$51=$A46)*(Statistik!$D$7:$D$51=$A41)*((Statistik!Y$7:Y$51)))</f>
        <v>0</v>
      </c>
      <c r="V46" s="25">
        <f t="array" ref="V46">SUM((Statistik!$C$7:$C$51=$A46)*(Statistik!$D$7:$D$51=$A41)*((Statistik!Z$7:Z$51)))</f>
        <v>0</v>
      </c>
      <c r="W46" s="25">
        <f t="array" ref="W46">SUM((Statistik!$C$7:$C$51=$A46)*(Statistik!$D$7:$D$51=$A41)*((Statistik!AA$7:AA$51)))</f>
        <v>0</v>
      </c>
      <c r="X46" s="26">
        <f t="array" ref="X46">SUM((Statistik!$C$7:$C$51=$A46)*(Statistik!$D$7:$D$51=$A41)*((Statistik!AB$7:AB$51)))</f>
        <v>0</v>
      </c>
      <c r="Y46" s="24">
        <f t="array" ref="Y46">SUM((Statistik!$C$7:$C$51=$A46)*(Statistik!$D$7:$D$51=$A41)*((Statistik!AC$7:AC$51)))</f>
        <v>0</v>
      </c>
      <c r="Z46" s="25">
        <f t="array" ref="Z46">SUM((Statistik!$C$7:$C$51=$A46)*(Statistik!$D$7:$D$51=$A41)*((Statistik!AD$7:AD$51)))</f>
        <v>0</v>
      </c>
      <c r="AA46" s="25">
        <f t="array" ref="AA46">SUM((Statistik!$C$7:$C$51=$A46)*(Statistik!$D$7:$D$51=$A41)*((Statistik!AE$7:AE$51)))</f>
        <v>0</v>
      </c>
      <c r="AB46" s="25">
        <f t="array" ref="AB46">SUM((Statistik!$C$7:$C$51=$A46)*(Statistik!$D$7:$D$51=$A41)*((Statistik!AF$7:AF$51)))</f>
        <v>0</v>
      </c>
      <c r="AC46" s="26">
        <f t="array" ref="AC46">SUM((Statistik!$C$7:$C$51=$A46)*(Statistik!$D$7:$D$51=$A41)*((Statistik!AG$7:AG$51)))</f>
        <v>0</v>
      </c>
      <c r="AD46" s="24">
        <f t="array" ref="AD46">SUM((Statistik!$C$7:$C$51=$A46)*(Statistik!$D$7:$D$51=$A41)*((Statistik!AH$7:AH$51)))</f>
        <v>0</v>
      </c>
      <c r="AE46" s="25">
        <f t="array" ref="AE46">SUM((Statistik!$C$7:$C$51=$A46)*(Statistik!$D$7:$D$51=$A41)*((Statistik!AI$7:AI$51)))</f>
        <v>0</v>
      </c>
      <c r="AF46" s="25">
        <f t="array" ref="AF46">SUM((Statistik!$C$7:$C$51=$A46)*(Statistik!$D$7:$D$51=$A41)*((Statistik!AJ$7:AJ$51)))</f>
        <v>0</v>
      </c>
      <c r="AG46" s="25">
        <f t="array" ref="AG46">SUM((Statistik!$C$7:$C$51=$A46)*(Statistik!$D$7:$D$51=$A41)*((Statistik!AK$7:AK$51)))</f>
        <v>0</v>
      </c>
      <c r="AH46" s="26">
        <f t="array" ref="AH46">SUM((Statistik!$C$7:$C$51=$A46)*(Statistik!$D$7:$D$51=$A41)*((Statistik!AL$7:AL$51)))</f>
        <v>0</v>
      </c>
    </row>
    <row r="47" spans="1:34" ht="15" customHeight="1" thickBot="1" x14ac:dyDescent="0.3"/>
    <row r="48" spans="1:34" ht="15" customHeight="1" thickBot="1" x14ac:dyDescent="0.3">
      <c r="A48" s="221">
        <v>2</v>
      </c>
      <c r="B48" s="222"/>
      <c r="C48" s="223"/>
      <c r="D48" s="221" t="s">
        <v>53</v>
      </c>
      <c r="E48" s="227" t="s">
        <v>63</v>
      </c>
      <c r="F48" s="228"/>
      <c r="G48" s="228"/>
      <c r="H48" s="228"/>
      <c r="I48" s="229"/>
      <c r="J48" s="227" t="s">
        <v>64</v>
      </c>
      <c r="K48" s="228"/>
      <c r="L48" s="228"/>
      <c r="M48" s="228"/>
      <c r="N48" s="229"/>
      <c r="O48" s="227" t="s">
        <v>65</v>
      </c>
      <c r="P48" s="228"/>
      <c r="Q48" s="228"/>
      <c r="R48" s="228"/>
      <c r="S48" s="229"/>
      <c r="T48" s="227" t="s">
        <v>66</v>
      </c>
      <c r="U48" s="228"/>
      <c r="V48" s="228"/>
      <c r="W48" s="228"/>
      <c r="X48" s="229"/>
      <c r="Y48" s="227" t="s">
        <v>67</v>
      </c>
      <c r="Z48" s="228"/>
      <c r="AA48" s="228"/>
      <c r="AB48" s="228"/>
      <c r="AC48" s="229"/>
      <c r="AD48" s="227" t="s">
        <v>68</v>
      </c>
      <c r="AE48" s="228"/>
      <c r="AF48" s="228"/>
      <c r="AG48" s="228"/>
      <c r="AH48" s="229"/>
    </row>
    <row r="49" spans="1:34" ht="15" customHeight="1" thickBot="1" x14ac:dyDescent="0.3">
      <c r="A49" s="224"/>
      <c r="B49" s="225"/>
      <c r="C49" s="226"/>
      <c r="D49" s="224"/>
      <c r="E49" s="3" t="s">
        <v>29</v>
      </c>
      <c r="F49" s="2" t="s">
        <v>30</v>
      </c>
      <c r="G49" s="2" t="s">
        <v>31</v>
      </c>
      <c r="H49" s="2" t="s">
        <v>32</v>
      </c>
      <c r="I49" s="1" t="s">
        <v>33</v>
      </c>
      <c r="J49" s="3" t="s">
        <v>29</v>
      </c>
      <c r="K49" s="2" t="s">
        <v>30</v>
      </c>
      <c r="L49" s="2" t="s">
        <v>31</v>
      </c>
      <c r="M49" s="2" t="s">
        <v>32</v>
      </c>
      <c r="N49" s="16" t="s">
        <v>34</v>
      </c>
      <c r="O49" s="17" t="s">
        <v>29</v>
      </c>
      <c r="P49" s="18" t="s">
        <v>30</v>
      </c>
      <c r="Q49" s="18" t="s">
        <v>31</v>
      </c>
      <c r="R49" s="18" t="s">
        <v>32</v>
      </c>
      <c r="S49" s="19" t="s">
        <v>34</v>
      </c>
      <c r="T49" s="17" t="s">
        <v>29</v>
      </c>
      <c r="U49" s="18" t="s">
        <v>30</v>
      </c>
      <c r="V49" s="18" t="s">
        <v>31</v>
      </c>
      <c r="W49" s="18" t="s">
        <v>32</v>
      </c>
      <c r="X49" s="19" t="s">
        <v>34</v>
      </c>
      <c r="Y49" s="17" t="s">
        <v>29</v>
      </c>
      <c r="Z49" s="18" t="s">
        <v>30</v>
      </c>
      <c r="AA49" s="18" t="s">
        <v>31</v>
      </c>
      <c r="AB49" s="18" t="s">
        <v>32</v>
      </c>
      <c r="AC49" s="19" t="s">
        <v>34</v>
      </c>
      <c r="AD49" s="17" t="s">
        <v>29</v>
      </c>
      <c r="AE49" s="18" t="s">
        <v>30</v>
      </c>
      <c r="AF49" s="18" t="s">
        <v>31</v>
      </c>
      <c r="AG49" s="18" t="s">
        <v>32</v>
      </c>
      <c r="AH49" s="19" t="s">
        <v>34</v>
      </c>
    </row>
    <row r="50" spans="1:34" ht="15" customHeight="1" x14ac:dyDescent="0.25">
      <c r="A50" s="212" t="s">
        <v>21</v>
      </c>
      <c r="B50" s="213"/>
      <c r="C50" s="214"/>
      <c r="D50" s="20">
        <f t="array" ref="D50">SUM((Statistik!$C$7:$C$51=$A50)*(Statistik!$D$7:$D$51=$A48)*((Statistik!AQ$7:AQ$51)))</f>
        <v>0</v>
      </c>
      <c r="E50" s="21">
        <f t="array" ref="E50">SUM((Statistik!$C$7:$C$51=$A50)*(Statistik!$D$7:$D$51=$A48)*((Statistik!I$7:I$51)))</f>
        <v>0</v>
      </c>
      <c r="F50" s="5">
        <f t="array" ref="F50">SUM((Statistik!$C$7:$C$51=$A50)*(Statistik!$D$7:$D$51=$A48)*((Statistik!J$7:J$51)))</f>
        <v>0</v>
      </c>
      <c r="G50" s="5">
        <f t="array" ref="G50">SUM((Statistik!$C$7:$C$51=$A50)*(Statistik!$D$7:$D$51=$A48)*((Statistik!K$7:K$51)))</f>
        <v>0</v>
      </c>
      <c r="H50" s="5">
        <f t="array" ref="H50">SUM((Statistik!$C$7:$C$51=$A50)*(Statistik!$D$7:$D$51=$A48)*((Statistik!L$7:L$51)))</f>
        <v>0</v>
      </c>
      <c r="I50" s="22">
        <f t="array" ref="I50">SUM((Statistik!$C$7:$C$51=$A50)*(Statistik!$D$7:$D$51=$A48)*((Statistik!M$7:M$51)))</f>
        <v>0</v>
      </c>
      <c r="J50" s="21">
        <f t="array" ref="J50">SUM((Statistik!$C$7:$C$51=$A50)*(Statistik!$D$7:$D$51=$A48)*((Statistik!N$7:N$51)))</f>
        <v>0</v>
      </c>
      <c r="K50" s="5">
        <f t="array" ref="K50">SUM((Statistik!$C$7:$C$51=$A50)*(Statistik!$D$7:$D$51=$A48)*((Statistik!O$7:O$51)))</f>
        <v>0</v>
      </c>
      <c r="L50" s="5">
        <f t="array" ref="L50">SUM((Statistik!$C$7:$C$51=$A50)*(Statistik!$D$7:$D$51=$A48)*((Statistik!P$7:P$51)))</f>
        <v>0</v>
      </c>
      <c r="M50" s="5">
        <f t="array" ref="M50">SUM((Statistik!$C$7:$C$51=$A50)*(Statistik!$D$7:$D$51=$A48)*((Statistik!Q$7:Q$51)))</f>
        <v>0</v>
      </c>
      <c r="N50" s="22">
        <f t="array" ref="N50">SUM((Statistik!$C$7:$C$51=$A50)*(Statistik!$D$7:$D$51=$A48)*((Statistik!R$7:R$51)))</f>
        <v>0</v>
      </c>
      <c r="O50" s="21">
        <f t="array" ref="O50">SUM((Statistik!$C$7:$C$51=$A50)*(Statistik!$D$7:$D$51=$A48)*((Statistik!S$7:S$51)))</f>
        <v>0</v>
      </c>
      <c r="P50" s="5">
        <f t="array" ref="P50">SUM((Statistik!$C$7:$C$51=$A50)*(Statistik!$D$7:$D$51=$A48)*((Statistik!T$7:T$51)))</f>
        <v>0</v>
      </c>
      <c r="Q50" s="5">
        <f t="array" ref="Q50">SUM((Statistik!$C$7:$C$51=$A50)*(Statistik!$D$7:$D$51=$A48)*((Statistik!U$7:U$51)))</f>
        <v>0</v>
      </c>
      <c r="R50" s="5">
        <f t="array" ref="R50">SUM((Statistik!$C$7:$C$51=$A50)*(Statistik!$D$7:$D$51=$A48)*((Statistik!V$7:V$51)))</f>
        <v>0</v>
      </c>
      <c r="S50" s="22">
        <f t="array" ref="S50">SUM((Statistik!$C$7:$C$51=$A50)*(Statistik!$D$7:$D$51=$A48)*((Statistik!W$7:W$51)))</f>
        <v>0</v>
      </c>
      <c r="T50" s="21">
        <f t="array" ref="T50">SUM((Statistik!$C$7:$C$51=$A50)*(Statistik!$D$7:$D$51=$A48)*((Statistik!X$7:X$51)))</f>
        <v>0</v>
      </c>
      <c r="U50" s="5">
        <f t="array" ref="U50">SUM((Statistik!$C$7:$C$51=$A50)*(Statistik!$D$7:$D$51=$A48)*((Statistik!Y$7:Y$51)))</f>
        <v>0</v>
      </c>
      <c r="V50" s="5">
        <f t="array" ref="V50">SUM((Statistik!$C$7:$C$51=$A50)*(Statistik!$D$7:$D$51=$A48)*((Statistik!Z$7:Z$51)))</f>
        <v>0</v>
      </c>
      <c r="W50" s="5">
        <f t="array" ref="W50">SUM((Statistik!$C$7:$C$51=$A50)*(Statistik!$D$7:$D$51=$A48)*((Statistik!AA$7:AA$51)))</f>
        <v>0</v>
      </c>
      <c r="X50" s="22">
        <f t="array" ref="X50">SUM((Statistik!$C$7:$C$51=$A50)*(Statistik!$D$7:$D$51=$A48)*((Statistik!AB$7:AB$51)))</f>
        <v>0</v>
      </c>
      <c r="Y50" s="21">
        <f t="array" ref="Y50">SUM((Statistik!$C$7:$C$51=$A50)*(Statistik!$D$7:$D$51=$A48)*((Statistik!AC$7:AC$51)))</f>
        <v>0</v>
      </c>
      <c r="Z50" s="5">
        <f t="array" ref="Z50">SUM((Statistik!$C$7:$C$51=$A50)*(Statistik!$D$7:$D$51=$A48)*((Statistik!AD$7:AD$51)))</f>
        <v>0</v>
      </c>
      <c r="AA50" s="5">
        <f t="array" ref="AA50">SUM((Statistik!$C$7:$C$51=$A50)*(Statistik!$D$7:$D$51=$A48)*((Statistik!AE$7:AE$51)))</f>
        <v>0</v>
      </c>
      <c r="AB50" s="5">
        <f t="array" ref="AB50">SUM((Statistik!$C$7:$C$51=$A50)*(Statistik!$D$7:$D$51=$A48)*((Statistik!AF$7:AF$51)))</f>
        <v>0</v>
      </c>
      <c r="AC50" s="22">
        <f t="array" ref="AC50">SUM((Statistik!$C$7:$C$51=$A50)*(Statistik!$D$7:$D$51=$A48)*((Statistik!AG$7:AG$51)))</f>
        <v>0</v>
      </c>
      <c r="AD50" s="21">
        <f t="array" ref="AD50">SUM((Statistik!$C$7:$C$51=$A50)*(Statistik!$D$7:$D$51=$A48)*((Statistik!AH$7:AH$51)))</f>
        <v>0</v>
      </c>
      <c r="AE50" s="5">
        <f t="array" ref="AE50">SUM((Statistik!$C$7:$C$51=$A50)*(Statistik!$D$7:$D$51=$A48)*((Statistik!AI$7:AI$51)))</f>
        <v>0</v>
      </c>
      <c r="AF50" s="5">
        <f t="array" ref="AF50">SUM((Statistik!$C$7:$C$51=$A50)*(Statistik!$D$7:$D$51=$A48)*((Statistik!AJ$7:AJ$51)))</f>
        <v>0</v>
      </c>
      <c r="AG50" s="5">
        <f t="array" ref="AG50">SUM((Statistik!$C$7:$C$51=$A50)*(Statistik!$D$7:$D$51=$A48)*((Statistik!AK$7:AK$51)))</f>
        <v>0</v>
      </c>
      <c r="AH50" s="22">
        <f t="array" ref="AH50">SUM((Statistik!$C$7:$C$51=$A50)*(Statistik!$D$7:$D$51=$A48)*((Statistik!AL$7:AL$51)))</f>
        <v>0</v>
      </c>
    </row>
    <row r="51" spans="1:34" ht="15" customHeight="1" x14ac:dyDescent="0.25">
      <c r="A51" s="215" t="s">
        <v>47</v>
      </c>
      <c r="B51" s="216"/>
      <c r="C51" s="217"/>
      <c r="D51" s="20">
        <f t="array" ref="D51">SUM((Statistik!$C$7:$C$51=$A51)*(Statistik!$D$7:$D$51=$A48)*((Statistik!AQ$7:AQ$51)))</f>
        <v>0</v>
      </c>
      <c r="E51" s="20">
        <f t="array" ref="E51">SUM((Statistik!$C$7:$C$51=$A51)*(Statistik!$D$7:$D$51=$A48)*((Statistik!I$7:I$51)))</f>
        <v>0</v>
      </c>
      <c r="F51" s="4">
        <f t="array" ref="F51">SUM((Statistik!$C$7:$C$51=$A51)*(Statistik!$D$7:$D$51=$A48)*((Statistik!J$7:J$51)))</f>
        <v>0</v>
      </c>
      <c r="G51" s="4">
        <f t="array" ref="G51">SUM((Statistik!$C$7:$C$51=$A51)*(Statistik!$D$7:$D$51=$A48)*((Statistik!K$7:K$51)))</f>
        <v>0</v>
      </c>
      <c r="H51" s="4">
        <f t="array" ref="H51">SUM((Statistik!$C$7:$C$51=$A51)*(Statistik!$D$7:$D$51=$A48)*((Statistik!L$7:L$51)))</f>
        <v>0</v>
      </c>
      <c r="I51" s="23">
        <f t="array" ref="I51">SUM((Statistik!$C$7:$C$51=$A51)*(Statistik!$D$7:$D$51=$A48)*((Statistik!M$7:M$51)))</f>
        <v>0</v>
      </c>
      <c r="J51" s="20">
        <f t="array" ref="J51">SUM((Statistik!$C$7:$C$51=$A51)*(Statistik!$D$7:$D$51=$A48)*((Statistik!N$7:N$51)))</f>
        <v>0</v>
      </c>
      <c r="K51" s="4">
        <f t="array" ref="K51">SUM((Statistik!$C$7:$C$51=$A51)*(Statistik!$D$7:$D$51=$A48)*((Statistik!O$7:O$51)))</f>
        <v>0</v>
      </c>
      <c r="L51" s="4">
        <f t="array" ref="L51">SUM((Statistik!$C$7:$C$51=$A51)*(Statistik!$D$7:$D$51=$A48)*((Statistik!P$7:P$51)))</f>
        <v>0</v>
      </c>
      <c r="M51" s="4">
        <f t="array" ref="M51">SUM((Statistik!$C$7:$C$51=$A51)*(Statistik!$D$7:$D$51=$A48)*((Statistik!Q$7:Q$51)))</f>
        <v>0</v>
      </c>
      <c r="N51" s="23">
        <f t="array" ref="N51">SUM((Statistik!$C$7:$C$51=$A51)*(Statistik!$D$7:$D$51=$A48)*((Statistik!R$7:R$51)))</f>
        <v>0</v>
      </c>
      <c r="O51" s="20">
        <f t="array" ref="O51">SUM((Statistik!$C$7:$C$51=$A51)*(Statistik!$D$7:$D$51=$A48)*((Statistik!S$7:S$51)))</f>
        <v>0</v>
      </c>
      <c r="P51" s="4">
        <f t="array" ref="P51">SUM((Statistik!$C$7:$C$51=$A51)*(Statistik!$D$7:$D$51=$A48)*((Statistik!T$7:T$51)))</f>
        <v>0</v>
      </c>
      <c r="Q51" s="4">
        <f t="array" ref="Q51">SUM((Statistik!$C$7:$C$51=$A51)*(Statistik!$D$7:$D$51=$A48)*((Statistik!U$7:U$51)))</f>
        <v>0</v>
      </c>
      <c r="R51" s="4">
        <f t="array" ref="R51">SUM((Statistik!$C$7:$C$51=$A51)*(Statistik!$D$7:$D$51=$A48)*((Statistik!V$7:V$51)))</f>
        <v>0</v>
      </c>
      <c r="S51" s="23">
        <f t="array" ref="S51">SUM((Statistik!$C$7:$C$51=$A51)*(Statistik!$D$7:$D$51=$A48)*((Statistik!W$7:W$51)))</f>
        <v>0</v>
      </c>
      <c r="T51" s="20">
        <f t="array" ref="T51">SUM((Statistik!$C$7:$C$51=$A51)*(Statistik!$D$7:$D$51=$A48)*((Statistik!X$7:X$51)))</f>
        <v>0</v>
      </c>
      <c r="U51" s="4">
        <f t="array" ref="U51">SUM((Statistik!$C$7:$C$51=$A51)*(Statistik!$D$7:$D$51=$A48)*((Statistik!Y$7:Y$51)))</f>
        <v>0</v>
      </c>
      <c r="V51" s="4">
        <f t="array" ref="V51">SUM((Statistik!$C$7:$C$51=$A51)*(Statistik!$D$7:$D$51=$A48)*((Statistik!Z$7:Z$51)))</f>
        <v>0</v>
      </c>
      <c r="W51" s="4">
        <f t="array" ref="W51">SUM((Statistik!$C$7:$C$51=$A51)*(Statistik!$D$7:$D$51=$A48)*((Statistik!AA$7:AA$51)))</f>
        <v>0</v>
      </c>
      <c r="X51" s="23">
        <f t="array" ref="X51">SUM((Statistik!$C$7:$C$51=$A51)*(Statistik!$D$7:$D$51=$A48)*((Statistik!AB$7:AB$51)))</f>
        <v>0</v>
      </c>
      <c r="Y51" s="20">
        <f t="array" ref="Y51">SUM((Statistik!$C$7:$C$51=$A51)*(Statistik!$D$7:$D$51=$A48)*((Statistik!AC$7:AC$51)))</f>
        <v>0</v>
      </c>
      <c r="Z51" s="4">
        <f t="array" ref="Z51">SUM((Statistik!$C$7:$C$51=$A51)*(Statistik!$D$7:$D$51=$A48)*((Statistik!AD$7:AD$51)))</f>
        <v>0</v>
      </c>
      <c r="AA51" s="4">
        <f t="array" ref="AA51">SUM((Statistik!$C$7:$C$51=$A51)*(Statistik!$D$7:$D$51=$A48)*((Statistik!AE$7:AE$51)))</f>
        <v>0</v>
      </c>
      <c r="AB51" s="4">
        <f t="array" ref="AB51">SUM((Statistik!$C$7:$C$51=$A51)*(Statistik!$D$7:$D$51=$A48)*((Statistik!AF$7:AF$51)))</f>
        <v>0</v>
      </c>
      <c r="AC51" s="23">
        <f t="array" ref="AC51">SUM((Statistik!$C$7:$C$51=$A51)*(Statistik!$D$7:$D$51=$A48)*((Statistik!AG$7:AG$51)))</f>
        <v>0</v>
      </c>
      <c r="AD51" s="20">
        <f t="array" ref="AD51">SUM((Statistik!$C$7:$C$51=$A51)*(Statistik!$D$7:$D$51=$A48)*((Statistik!AH$7:AH$51)))</f>
        <v>0</v>
      </c>
      <c r="AE51" s="4">
        <f t="array" ref="AE51">SUM((Statistik!$C$7:$C$51=$A51)*(Statistik!$D$7:$D$51=$A48)*((Statistik!AI$7:AI$51)))</f>
        <v>0</v>
      </c>
      <c r="AF51" s="4">
        <f t="array" ref="AF51">SUM((Statistik!$C$7:$C$51=$A51)*(Statistik!$D$7:$D$51=$A48)*((Statistik!AJ$7:AJ$51)))</f>
        <v>0</v>
      </c>
      <c r="AG51" s="4">
        <f t="array" ref="AG51">SUM((Statistik!$C$7:$C$51=$A51)*(Statistik!$D$7:$D$51=$A48)*((Statistik!AK$7:AK$51)))</f>
        <v>0</v>
      </c>
      <c r="AH51" s="23">
        <f t="array" ref="AH51">SUM((Statistik!$C$7:$C$51=$A51)*(Statistik!$D$7:$D$51=$A48)*((Statistik!AL$7:AL$51)))</f>
        <v>0</v>
      </c>
    </row>
    <row r="52" spans="1:34" ht="15" customHeight="1" x14ac:dyDescent="0.25">
      <c r="A52" s="215" t="s">
        <v>48</v>
      </c>
      <c r="B52" s="216"/>
      <c r="C52" s="217"/>
      <c r="D52" s="20">
        <f t="array" ref="D52">SUM((Statistik!$C$7:$C$51=$A52)*(Statistik!$D$7:$D$51=$A48)*((Statistik!AQ$7:AQ$51)))</f>
        <v>0</v>
      </c>
      <c r="E52" s="20">
        <f t="array" ref="E52">SUM((Statistik!$C$7:$C$51=$A52)*(Statistik!$D$7:$D$51=$A48)*((Statistik!I$7:I$51)))</f>
        <v>0</v>
      </c>
      <c r="F52" s="4">
        <f t="array" ref="F52">SUM((Statistik!$C$7:$C$51=$A52)*(Statistik!$D$7:$D$51=$A48)*((Statistik!J$7:J$51)))</f>
        <v>0</v>
      </c>
      <c r="G52" s="4">
        <f t="array" ref="G52">SUM((Statistik!$C$7:$C$51=$A52)*(Statistik!$D$7:$D$51=$A48)*((Statistik!K$7:K$51)))</f>
        <v>0</v>
      </c>
      <c r="H52" s="4">
        <f t="array" ref="H52">SUM((Statistik!$C$7:$C$51=$A52)*(Statistik!$D$7:$D$51=$A48)*((Statistik!L$7:L$51)))</f>
        <v>0</v>
      </c>
      <c r="I52" s="23">
        <f t="array" ref="I52">SUM((Statistik!$C$7:$C$51=$A52)*(Statistik!$D$7:$D$51=$A48)*((Statistik!M$7:M$51)))</f>
        <v>0</v>
      </c>
      <c r="J52" s="20">
        <f t="array" ref="J52">SUM((Statistik!$C$7:$C$51=$A52)*(Statistik!$D$7:$D$51=$A48)*((Statistik!N$7:N$51)))</f>
        <v>0</v>
      </c>
      <c r="K52" s="4">
        <f t="array" ref="K52">SUM((Statistik!$C$7:$C$51=$A52)*(Statistik!$D$7:$D$51=$A48)*((Statistik!O$7:O$51)))</f>
        <v>0</v>
      </c>
      <c r="L52" s="4">
        <f t="array" ref="L52">SUM((Statistik!$C$7:$C$51=$A52)*(Statistik!$D$7:$D$51=$A48)*((Statistik!P$7:P$51)))</f>
        <v>0</v>
      </c>
      <c r="M52" s="4">
        <f t="array" ref="M52">SUM((Statistik!$C$7:$C$51=$A52)*(Statistik!$D$7:$D$51=$A48)*((Statistik!Q$7:Q$51)))</f>
        <v>0</v>
      </c>
      <c r="N52" s="23">
        <f t="array" ref="N52">SUM((Statistik!$C$7:$C$51=$A52)*(Statistik!$D$7:$D$51=$A48)*((Statistik!R$7:R$51)))</f>
        <v>0</v>
      </c>
      <c r="O52" s="20">
        <f t="array" ref="O52">SUM((Statistik!$C$7:$C$51=$A52)*(Statistik!$D$7:$D$51=$A48)*((Statistik!S$7:S$51)))</f>
        <v>0</v>
      </c>
      <c r="P52" s="4">
        <f t="array" ref="P52">SUM((Statistik!$C$7:$C$51=$A52)*(Statistik!$D$7:$D$51=$A48)*((Statistik!T$7:T$51)))</f>
        <v>0</v>
      </c>
      <c r="Q52" s="4">
        <f t="array" ref="Q52">SUM((Statistik!$C$7:$C$51=$A52)*(Statistik!$D$7:$D$51=$A48)*((Statistik!U$7:U$51)))</f>
        <v>0</v>
      </c>
      <c r="R52" s="4">
        <f t="array" ref="R52">SUM((Statistik!$C$7:$C$51=$A52)*(Statistik!$D$7:$D$51=$A48)*((Statistik!V$7:V$51)))</f>
        <v>0</v>
      </c>
      <c r="S52" s="23">
        <f t="array" ref="S52">SUM((Statistik!$C$7:$C$51=$A52)*(Statistik!$D$7:$D$51=$A48)*((Statistik!W$7:W$51)))</f>
        <v>0</v>
      </c>
      <c r="T52" s="20">
        <f t="array" ref="T52">SUM((Statistik!$C$7:$C$51=$A52)*(Statistik!$D$7:$D$51=$A48)*((Statistik!X$7:X$51)))</f>
        <v>0</v>
      </c>
      <c r="U52" s="4">
        <f t="array" ref="U52">SUM((Statistik!$C$7:$C$51=$A52)*(Statistik!$D$7:$D$51=$A48)*((Statistik!Y$7:Y$51)))</f>
        <v>0</v>
      </c>
      <c r="V52" s="4">
        <f t="array" ref="V52">SUM((Statistik!$C$7:$C$51=$A52)*(Statistik!$D$7:$D$51=$A48)*((Statistik!Z$7:Z$51)))</f>
        <v>0</v>
      </c>
      <c r="W52" s="4">
        <f t="array" ref="W52">SUM((Statistik!$C$7:$C$51=$A52)*(Statistik!$D$7:$D$51=$A48)*((Statistik!AA$7:AA$51)))</f>
        <v>0</v>
      </c>
      <c r="X52" s="23">
        <f t="array" ref="X52">SUM((Statistik!$C$7:$C$51=$A52)*(Statistik!$D$7:$D$51=$A48)*((Statistik!AB$7:AB$51)))</f>
        <v>0</v>
      </c>
      <c r="Y52" s="20">
        <f t="array" ref="Y52">SUM((Statistik!$C$7:$C$51=$A52)*(Statistik!$D$7:$D$51=$A48)*((Statistik!AC$7:AC$51)))</f>
        <v>0</v>
      </c>
      <c r="Z52" s="4">
        <f t="array" ref="Z52">SUM((Statistik!$C$7:$C$51=$A52)*(Statistik!$D$7:$D$51=$A48)*((Statistik!AD$7:AD$51)))</f>
        <v>0</v>
      </c>
      <c r="AA52" s="4">
        <f t="array" ref="AA52">SUM((Statistik!$C$7:$C$51=$A52)*(Statistik!$D$7:$D$51=$A48)*((Statistik!AE$7:AE$51)))</f>
        <v>0</v>
      </c>
      <c r="AB52" s="4">
        <f t="array" ref="AB52">SUM((Statistik!$C$7:$C$51=$A52)*(Statistik!$D$7:$D$51=$A48)*((Statistik!AF$7:AF$51)))</f>
        <v>0</v>
      </c>
      <c r="AC52" s="23">
        <f t="array" ref="AC52">SUM((Statistik!$C$7:$C$51=$A52)*(Statistik!$D$7:$D$51=$A48)*((Statistik!AG$7:AG$51)))</f>
        <v>0</v>
      </c>
      <c r="AD52" s="20">
        <f t="array" ref="AD52">SUM((Statistik!$C$7:$C$51=$A52)*(Statistik!$D$7:$D$51=$A48)*((Statistik!AH$7:AH$51)))</f>
        <v>0</v>
      </c>
      <c r="AE52" s="4">
        <f t="array" ref="AE52">SUM((Statistik!$C$7:$C$51=$A52)*(Statistik!$D$7:$D$51=$A48)*((Statistik!AI$7:AI$51)))</f>
        <v>0</v>
      </c>
      <c r="AF52" s="4">
        <f t="array" ref="AF52">SUM((Statistik!$C$7:$C$51=$A52)*(Statistik!$D$7:$D$51=$A48)*((Statistik!AJ$7:AJ$51)))</f>
        <v>0</v>
      </c>
      <c r="AG52" s="4">
        <f t="array" ref="AG52">SUM((Statistik!$C$7:$C$51=$A52)*(Statistik!$D$7:$D$51=$A48)*((Statistik!AK$7:AK$51)))</f>
        <v>0</v>
      </c>
      <c r="AH52" s="23">
        <f t="array" ref="AH52">SUM((Statistik!$C$7:$C$51=$A52)*(Statistik!$D$7:$D$51=$A48)*((Statistik!AL$7:AL$51)))</f>
        <v>0</v>
      </c>
    </row>
    <row r="53" spans="1:34" ht="15" customHeight="1" thickBot="1" x14ac:dyDescent="0.3">
      <c r="A53" s="218" t="s">
        <v>41</v>
      </c>
      <c r="B53" s="219"/>
      <c r="C53" s="220"/>
      <c r="D53" s="24">
        <f t="array" ref="D53">SUM((Statistik!$C$7:$C$51=$A53)*(Statistik!$D$7:$D$51=$A48)*((Statistik!AQ$7:AQ$51)))</f>
        <v>0</v>
      </c>
      <c r="E53" s="24">
        <f t="array" ref="E53">SUM((Statistik!$C$7:$C$51=$A53)*(Statistik!$D$7:$D$51=$A48)*((Statistik!I$7:I$51)))</f>
        <v>0</v>
      </c>
      <c r="F53" s="25">
        <f t="array" ref="F53">SUM((Statistik!$C$7:$C$51=$A53)*(Statistik!$D$7:$D$51=$A48)*((Statistik!J$7:J$51)))</f>
        <v>0</v>
      </c>
      <c r="G53" s="25">
        <f t="array" ref="G53">SUM((Statistik!$C$7:$C$51=$A53)*(Statistik!$D$7:$D$51=$A48)*((Statistik!K$7:K$51)))</f>
        <v>0</v>
      </c>
      <c r="H53" s="25">
        <f t="array" ref="H53">SUM((Statistik!$C$7:$C$51=$A53)*(Statistik!$D$7:$D$51=$A48)*((Statistik!L$7:L$51)))</f>
        <v>0</v>
      </c>
      <c r="I53" s="26">
        <f t="array" ref="I53">SUM((Statistik!$C$7:$C$51=$A53)*(Statistik!$D$7:$D$51=$A48)*((Statistik!M$7:M$51)))</f>
        <v>0</v>
      </c>
      <c r="J53" s="24">
        <f t="array" ref="J53">SUM((Statistik!$C$7:$C$51=$A53)*(Statistik!$D$7:$D$51=$A48)*((Statistik!N$7:N$51)))</f>
        <v>0</v>
      </c>
      <c r="K53" s="25">
        <f t="array" ref="K53">SUM((Statistik!$C$7:$C$51=$A53)*(Statistik!$D$7:$D$51=$A48)*((Statistik!O$7:O$51)))</f>
        <v>0</v>
      </c>
      <c r="L53" s="25">
        <f t="array" ref="L53">SUM((Statistik!$C$7:$C$51=$A53)*(Statistik!$D$7:$D$51=$A48)*((Statistik!P$7:P$51)))</f>
        <v>0</v>
      </c>
      <c r="M53" s="25">
        <f t="array" ref="M53">SUM((Statistik!$C$7:$C$51=$A53)*(Statistik!$D$7:$D$51=$A48)*((Statistik!Q$7:Q$51)))</f>
        <v>0</v>
      </c>
      <c r="N53" s="26">
        <f t="array" ref="N53">SUM((Statistik!$C$7:$C$51=$A53)*(Statistik!$D$7:$D$51=$A48)*((Statistik!R$7:R$51)))</f>
        <v>0</v>
      </c>
      <c r="O53" s="24">
        <f t="array" ref="O53">SUM((Statistik!$C$7:$C$51=$A53)*(Statistik!$D$7:$D$51=$A48)*((Statistik!S$7:S$51)))</f>
        <v>0</v>
      </c>
      <c r="P53" s="25">
        <f t="array" ref="P53">SUM((Statistik!$C$7:$C$51=$A53)*(Statistik!$D$7:$D$51=$A48)*((Statistik!T$7:T$51)))</f>
        <v>0</v>
      </c>
      <c r="Q53" s="25">
        <f t="array" ref="Q53">SUM((Statistik!$C$7:$C$51=$A53)*(Statistik!$D$7:$D$51=$A48)*((Statistik!U$7:U$51)))</f>
        <v>0</v>
      </c>
      <c r="R53" s="25">
        <f t="array" ref="R53">SUM((Statistik!$C$7:$C$51=$A53)*(Statistik!$D$7:$D$51=$A48)*((Statistik!V$7:V$51)))</f>
        <v>0</v>
      </c>
      <c r="S53" s="26">
        <f t="array" ref="S53">SUM((Statistik!$C$7:$C$51=$A53)*(Statistik!$D$7:$D$51=$A48)*((Statistik!W$7:W$51)))</f>
        <v>0</v>
      </c>
      <c r="T53" s="24">
        <f t="array" ref="T53">SUM((Statistik!$C$7:$C$51=$A53)*(Statistik!$D$7:$D$51=$A48)*((Statistik!X$7:X$51)))</f>
        <v>0</v>
      </c>
      <c r="U53" s="25">
        <f t="array" ref="U53">SUM((Statistik!$C$7:$C$51=$A53)*(Statistik!$D$7:$D$51=$A48)*((Statistik!Y$7:Y$51)))</f>
        <v>0</v>
      </c>
      <c r="V53" s="25">
        <f t="array" ref="V53">SUM((Statistik!$C$7:$C$51=$A53)*(Statistik!$D$7:$D$51=$A48)*((Statistik!Z$7:Z$51)))</f>
        <v>0</v>
      </c>
      <c r="W53" s="25">
        <f t="array" ref="W53">SUM((Statistik!$C$7:$C$51=$A53)*(Statistik!$D$7:$D$51=$A48)*((Statistik!AA$7:AA$51)))</f>
        <v>0</v>
      </c>
      <c r="X53" s="26">
        <f t="array" ref="X53">SUM((Statistik!$C$7:$C$51=$A53)*(Statistik!$D$7:$D$51=$A48)*((Statistik!AB$7:AB$51)))</f>
        <v>0</v>
      </c>
      <c r="Y53" s="24">
        <f t="array" ref="Y53">SUM((Statistik!$C$7:$C$51=$A53)*(Statistik!$D$7:$D$51=$A48)*((Statistik!AC$7:AC$51)))</f>
        <v>0</v>
      </c>
      <c r="Z53" s="25">
        <f t="array" ref="Z53">SUM((Statistik!$C$7:$C$51=$A53)*(Statistik!$D$7:$D$51=$A48)*((Statistik!AD$7:AD$51)))</f>
        <v>0</v>
      </c>
      <c r="AA53" s="25">
        <f t="array" ref="AA53">SUM((Statistik!$C$7:$C$51=$A53)*(Statistik!$D$7:$D$51=$A48)*((Statistik!AE$7:AE$51)))</f>
        <v>0</v>
      </c>
      <c r="AB53" s="25">
        <f t="array" ref="AB53">SUM((Statistik!$C$7:$C$51=$A53)*(Statistik!$D$7:$D$51=$A48)*((Statistik!AF$7:AF$51)))</f>
        <v>0</v>
      </c>
      <c r="AC53" s="26">
        <f t="array" ref="AC53">SUM((Statistik!$C$7:$C$51=$A53)*(Statistik!$D$7:$D$51=$A48)*((Statistik!AG$7:AG$51)))</f>
        <v>0</v>
      </c>
      <c r="AD53" s="24">
        <f t="array" ref="AD53">SUM((Statistik!$C$7:$C$51=$A53)*(Statistik!$D$7:$D$51=$A48)*((Statistik!AH$7:AH$51)))</f>
        <v>0</v>
      </c>
      <c r="AE53" s="25">
        <f t="array" ref="AE53">SUM((Statistik!$C$7:$C$51=$A53)*(Statistik!$D$7:$D$51=$A48)*((Statistik!AI$7:AI$51)))</f>
        <v>0</v>
      </c>
      <c r="AF53" s="25">
        <f t="array" ref="AF53">SUM((Statistik!$C$7:$C$51=$A53)*(Statistik!$D$7:$D$51=$A48)*((Statistik!AJ$7:AJ$51)))</f>
        <v>0</v>
      </c>
      <c r="AG53" s="25">
        <f t="array" ref="AG53">SUM((Statistik!$C$7:$C$51=$A53)*(Statistik!$D$7:$D$51=$A48)*((Statistik!AK$7:AK$51)))</f>
        <v>0</v>
      </c>
      <c r="AH53" s="26">
        <f t="array" ref="AH53">SUM((Statistik!$C$7:$C$51=$A53)*(Statistik!$D$7:$D$51=$A48)*((Statistik!AL$7:AL$51)))</f>
        <v>0</v>
      </c>
    </row>
    <row r="54" spans="1:34" ht="15.75" thickBot="1" x14ac:dyDescent="0.3"/>
    <row r="55" spans="1:34" ht="15" customHeight="1" thickBot="1" x14ac:dyDescent="0.3">
      <c r="A55" s="221">
        <v>3</v>
      </c>
      <c r="B55" s="222"/>
      <c r="C55" s="223"/>
      <c r="D55" s="221" t="s">
        <v>53</v>
      </c>
      <c r="E55" s="227" t="s">
        <v>63</v>
      </c>
      <c r="F55" s="228"/>
      <c r="G55" s="228"/>
      <c r="H55" s="228"/>
      <c r="I55" s="229"/>
      <c r="J55" s="227" t="s">
        <v>64</v>
      </c>
      <c r="K55" s="228"/>
      <c r="L55" s="228"/>
      <c r="M55" s="228"/>
      <c r="N55" s="229"/>
      <c r="O55" s="227" t="s">
        <v>65</v>
      </c>
      <c r="P55" s="228"/>
      <c r="Q55" s="228"/>
      <c r="R55" s="228"/>
      <c r="S55" s="229"/>
      <c r="T55" s="227" t="s">
        <v>66</v>
      </c>
      <c r="U55" s="228"/>
      <c r="V55" s="228"/>
      <c r="W55" s="228"/>
      <c r="X55" s="229"/>
      <c r="Y55" s="227" t="s">
        <v>67</v>
      </c>
      <c r="Z55" s="228"/>
      <c r="AA55" s="228"/>
      <c r="AB55" s="228"/>
      <c r="AC55" s="229"/>
      <c r="AD55" s="227" t="s">
        <v>68</v>
      </c>
      <c r="AE55" s="228"/>
      <c r="AF55" s="228"/>
      <c r="AG55" s="228"/>
      <c r="AH55" s="229"/>
    </row>
    <row r="56" spans="1:34" ht="15" customHeight="1" thickBot="1" x14ac:dyDescent="0.3">
      <c r="A56" s="224"/>
      <c r="B56" s="225"/>
      <c r="C56" s="226"/>
      <c r="D56" s="224"/>
      <c r="E56" s="3" t="s">
        <v>29</v>
      </c>
      <c r="F56" s="2" t="s">
        <v>30</v>
      </c>
      <c r="G56" s="2" t="s">
        <v>31</v>
      </c>
      <c r="H56" s="2" t="s">
        <v>32</v>
      </c>
      <c r="I56" s="1" t="s">
        <v>33</v>
      </c>
      <c r="J56" s="3" t="s">
        <v>29</v>
      </c>
      <c r="K56" s="2" t="s">
        <v>30</v>
      </c>
      <c r="L56" s="2" t="s">
        <v>31</v>
      </c>
      <c r="M56" s="2" t="s">
        <v>32</v>
      </c>
      <c r="N56" s="16" t="s">
        <v>34</v>
      </c>
      <c r="O56" s="17" t="s">
        <v>29</v>
      </c>
      <c r="P56" s="18" t="s">
        <v>30</v>
      </c>
      <c r="Q56" s="18" t="s">
        <v>31</v>
      </c>
      <c r="R56" s="18" t="s">
        <v>32</v>
      </c>
      <c r="S56" s="19" t="s">
        <v>34</v>
      </c>
      <c r="T56" s="17" t="s">
        <v>29</v>
      </c>
      <c r="U56" s="18" t="s">
        <v>30</v>
      </c>
      <c r="V56" s="18" t="s">
        <v>31</v>
      </c>
      <c r="W56" s="18" t="s">
        <v>32</v>
      </c>
      <c r="X56" s="19" t="s">
        <v>34</v>
      </c>
      <c r="Y56" s="17" t="s">
        <v>29</v>
      </c>
      <c r="Z56" s="18" t="s">
        <v>30</v>
      </c>
      <c r="AA56" s="18" t="s">
        <v>31</v>
      </c>
      <c r="AB56" s="18" t="s">
        <v>32</v>
      </c>
      <c r="AC56" s="19" t="s">
        <v>34</v>
      </c>
      <c r="AD56" s="17" t="s">
        <v>29</v>
      </c>
      <c r="AE56" s="18" t="s">
        <v>30</v>
      </c>
      <c r="AF56" s="18" t="s">
        <v>31</v>
      </c>
      <c r="AG56" s="18" t="s">
        <v>32</v>
      </c>
      <c r="AH56" s="19" t="s">
        <v>34</v>
      </c>
    </row>
    <row r="57" spans="1:34" ht="15" customHeight="1" x14ac:dyDescent="0.25">
      <c r="A57" s="212" t="s">
        <v>21</v>
      </c>
      <c r="B57" s="213"/>
      <c r="C57" s="214"/>
      <c r="D57" s="20">
        <f t="array" ref="D57">SUM((Statistik!$C$7:$C$51=$A57)*(Statistik!$D$7:$D$51=$A55)*((Statistik!AQ$7:AQ$51)))</f>
        <v>0</v>
      </c>
      <c r="E57" s="21">
        <f t="array" ref="E57">SUM((Statistik!$C$7:$C$51=$A57)*(Statistik!$D$7:$D$51=$A55)*((Statistik!I$7:I$51)))</f>
        <v>0</v>
      </c>
      <c r="F57" s="5">
        <f t="array" ref="F57">SUM((Statistik!$C$7:$C$51=$A57)*(Statistik!$D$7:$D$51=$A55)*((Statistik!J$7:J$51)))</f>
        <v>0</v>
      </c>
      <c r="G57" s="5">
        <f t="array" ref="G57">SUM((Statistik!$C$7:$C$51=$A57)*(Statistik!$D$7:$D$51=$A55)*((Statistik!K$7:K$51)))</f>
        <v>0</v>
      </c>
      <c r="H57" s="5">
        <f t="array" ref="H57">SUM((Statistik!$C$7:$C$51=$A57)*(Statistik!$D$7:$D$51=$A55)*((Statistik!L$7:L$51)))</f>
        <v>0</v>
      </c>
      <c r="I57" s="22">
        <f t="array" ref="I57">SUM((Statistik!$C$7:$C$51=$A57)*(Statistik!$D$7:$D$51=$A55)*((Statistik!M$7:M$51)))</f>
        <v>0</v>
      </c>
      <c r="J57" s="21">
        <f t="array" ref="J57">SUM((Statistik!$C$7:$C$51=$A57)*(Statistik!$D$7:$D$51=$A55)*((Statistik!N$7:N$51)))</f>
        <v>0</v>
      </c>
      <c r="K57" s="5">
        <f t="array" ref="K57">SUM((Statistik!$C$7:$C$51=$A57)*(Statistik!$D$7:$D$51=$A55)*((Statistik!O$7:O$51)))</f>
        <v>0</v>
      </c>
      <c r="L57" s="5">
        <f t="array" ref="L57">SUM((Statistik!$C$7:$C$51=$A57)*(Statistik!$D$7:$D$51=$A55)*((Statistik!P$7:P$51)))</f>
        <v>0</v>
      </c>
      <c r="M57" s="5">
        <f t="array" ref="M57">SUM((Statistik!$C$7:$C$51=$A57)*(Statistik!$D$7:$D$51=$A55)*((Statistik!Q$7:Q$51)))</f>
        <v>0</v>
      </c>
      <c r="N57" s="22">
        <f t="array" ref="N57">SUM((Statistik!$C$7:$C$51=$A57)*(Statistik!$D$7:$D$51=$A55)*((Statistik!R$7:R$51)))</f>
        <v>0</v>
      </c>
      <c r="O57" s="21">
        <f t="array" ref="O57">SUM((Statistik!$C$7:$C$51=$A57)*(Statistik!$D$7:$D$51=$A55)*((Statistik!S$7:S$51)))</f>
        <v>0</v>
      </c>
      <c r="P57" s="5">
        <f t="array" ref="P57">SUM((Statistik!$C$7:$C$51=$A57)*(Statistik!$D$7:$D$51=$A55)*((Statistik!T$7:T$51)))</f>
        <v>0</v>
      </c>
      <c r="Q57" s="5">
        <f t="array" ref="Q57">SUM((Statistik!$C$7:$C$51=$A57)*(Statistik!$D$7:$D$51=$A55)*((Statistik!U$7:U$51)))</f>
        <v>0</v>
      </c>
      <c r="R57" s="5">
        <f t="array" ref="R57">SUM((Statistik!$C$7:$C$51=$A57)*(Statistik!$D$7:$D$51=$A55)*((Statistik!V$7:V$51)))</f>
        <v>0</v>
      </c>
      <c r="S57" s="22">
        <f t="array" ref="S57">SUM((Statistik!$C$7:$C$51=$A57)*(Statistik!$D$7:$D$51=$A55)*((Statistik!W$7:W$51)))</f>
        <v>0</v>
      </c>
      <c r="T57" s="21">
        <f t="array" ref="T57">SUM((Statistik!$C$7:$C$51=$A57)*(Statistik!$D$7:$D$51=$A55)*((Statistik!X$7:X$51)))</f>
        <v>0</v>
      </c>
      <c r="U57" s="5">
        <f t="array" ref="U57">SUM((Statistik!$C$7:$C$51=$A57)*(Statistik!$D$7:$D$51=$A55)*((Statistik!Y$7:Y$51)))</f>
        <v>0</v>
      </c>
      <c r="V57" s="5">
        <f t="array" ref="V57">SUM((Statistik!$C$7:$C$51=$A57)*(Statistik!$D$7:$D$51=$A55)*((Statistik!Z$7:Z$51)))</f>
        <v>0</v>
      </c>
      <c r="W57" s="5">
        <f t="array" ref="W57">SUM((Statistik!$C$7:$C$51=$A57)*(Statistik!$D$7:$D$51=$A55)*((Statistik!AA$7:AA$51)))</f>
        <v>0</v>
      </c>
      <c r="X57" s="22">
        <f t="array" ref="X57">SUM((Statistik!$C$7:$C$51=$A57)*(Statistik!$D$7:$D$51=$A55)*((Statistik!AB$7:AB$51)))</f>
        <v>0</v>
      </c>
      <c r="Y57" s="21">
        <f t="array" ref="Y57">SUM((Statistik!$C$7:$C$51=$A57)*(Statistik!$D$7:$D$51=$A55)*((Statistik!AC$7:AC$51)))</f>
        <v>0</v>
      </c>
      <c r="Z57" s="5">
        <f t="array" ref="Z57">SUM((Statistik!$C$7:$C$51=$A57)*(Statistik!$D$7:$D$51=$A55)*((Statistik!AD$7:AD$51)))</f>
        <v>0</v>
      </c>
      <c r="AA57" s="5">
        <f t="array" ref="AA57">SUM((Statistik!$C$7:$C$51=$A57)*(Statistik!$D$7:$D$51=$A55)*((Statistik!AE$7:AE$51)))</f>
        <v>0</v>
      </c>
      <c r="AB57" s="5">
        <f t="array" ref="AB57">SUM((Statistik!$C$7:$C$51=$A57)*(Statistik!$D$7:$D$51=$A55)*((Statistik!AF$7:AF$51)))</f>
        <v>0</v>
      </c>
      <c r="AC57" s="22">
        <f t="array" ref="AC57">SUM((Statistik!$C$7:$C$51=$A57)*(Statistik!$D$7:$D$51=$A55)*((Statistik!AG$7:AG$51)))</f>
        <v>0</v>
      </c>
      <c r="AD57" s="21">
        <f t="array" ref="AD57">SUM((Statistik!$C$7:$C$51=$A57)*(Statistik!$D$7:$D$51=$A55)*((Statistik!AH$7:AH$51)))</f>
        <v>0</v>
      </c>
      <c r="AE57" s="5">
        <f t="array" ref="AE57">SUM((Statistik!$C$7:$C$51=$A57)*(Statistik!$D$7:$D$51=$A55)*((Statistik!AI$7:AI$51)))</f>
        <v>0</v>
      </c>
      <c r="AF57" s="5">
        <f t="array" ref="AF57">SUM((Statistik!$C$7:$C$51=$A57)*(Statistik!$D$7:$D$51=$A55)*((Statistik!AJ$7:AJ$51)))</f>
        <v>0</v>
      </c>
      <c r="AG57" s="5">
        <f t="array" ref="AG57">SUM((Statistik!$C$7:$C$51=$A57)*(Statistik!$D$7:$D$51=$A55)*((Statistik!AK$7:AK$51)))</f>
        <v>0</v>
      </c>
      <c r="AH57" s="22">
        <f t="array" ref="AH57">SUM((Statistik!$C$7:$C$51=$A57)*(Statistik!$D$7:$D$51=$A55)*((Statistik!AL$7:AL$51)))</f>
        <v>0</v>
      </c>
    </row>
    <row r="58" spans="1:34" ht="15" customHeight="1" x14ac:dyDescent="0.25">
      <c r="A58" s="215" t="s">
        <v>47</v>
      </c>
      <c r="B58" s="216"/>
      <c r="C58" s="217"/>
      <c r="D58" s="20">
        <f t="array" ref="D58">SUM((Statistik!$C$7:$C$51=$A58)*(Statistik!$D$7:$D$51=$A55)*((Statistik!AQ$7:AQ$51)))</f>
        <v>0</v>
      </c>
      <c r="E58" s="20">
        <f t="array" ref="E58">SUM((Statistik!$C$7:$C$51=$A58)*(Statistik!$D$7:$D$51=$A55)*((Statistik!I$7:I$51)))</f>
        <v>0</v>
      </c>
      <c r="F58" s="4">
        <f t="array" ref="F58">SUM((Statistik!$C$7:$C$51=$A58)*(Statistik!$D$7:$D$51=$A55)*((Statistik!J$7:J$51)))</f>
        <v>0</v>
      </c>
      <c r="G58" s="4">
        <f t="array" ref="G58">SUM((Statistik!$C$7:$C$51=$A58)*(Statistik!$D$7:$D$51=$A55)*((Statistik!K$7:K$51)))</f>
        <v>0</v>
      </c>
      <c r="H58" s="4">
        <f t="array" ref="H58">SUM((Statistik!$C$7:$C$51=$A58)*(Statistik!$D$7:$D$51=$A55)*((Statistik!L$7:L$51)))</f>
        <v>0</v>
      </c>
      <c r="I58" s="23">
        <f t="array" ref="I58">SUM((Statistik!$C$7:$C$51=$A58)*(Statistik!$D$7:$D$51=$A55)*((Statistik!M$7:M$51)))</f>
        <v>0</v>
      </c>
      <c r="J58" s="20">
        <f t="array" ref="J58">SUM((Statistik!$C$7:$C$51=$A58)*(Statistik!$D$7:$D$51=$A55)*((Statistik!N$7:N$51)))</f>
        <v>0</v>
      </c>
      <c r="K58" s="4">
        <f t="array" ref="K58">SUM((Statistik!$C$7:$C$51=$A58)*(Statistik!$D$7:$D$51=$A55)*((Statistik!O$7:O$51)))</f>
        <v>0</v>
      </c>
      <c r="L58" s="4">
        <f t="array" ref="L58">SUM((Statistik!$C$7:$C$51=$A58)*(Statistik!$D$7:$D$51=$A55)*((Statistik!P$7:P$51)))</f>
        <v>0</v>
      </c>
      <c r="M58" s="4">
        <f t="array" ref="M58">SUM((Statistik!$C$7:$C$51=$A58)*(Statistik!$D$7:$D$51=$A55)*((Statistik!Q$7:Q$51)))</f>
        <v>0</v>
      </c>
      <c r="N58" s="23">
        <f t="array" ref="N58">SUM((Statistik!$C$7:$C$51=$A58)*(Statistik!$D$7:$D$51=$A55)*((Statistik!R$7:R$51)))</f>
        <v>0</v>
      </c>
      <c r="O58" s="20">
        <f t="array" ref="O58">SUM((Statistik!$C$7:$C$51=$A58)*(Statistik!$D$7:$D$51=$A55)*((Statistik!S$7:S$51)))</f>
        <v>0</v>
      </c>
      <c r="P58" s="4">
        <f t="array" ref="P58">SUM((Statistik!$C$7:$C$51=$A58)*(Statistik!$D$7:$D$51=$A55)*((Statistik!T$7:T$51)))</f>
        <v>0</v>
      </c>
      <c r="Q58" s="4">
        <f t="array" ref="Q58">SUM((Statistik!$C$7:$C$51=$A58)*(Statistik!$D$7:$D$51=$A55)*((Statistik!U$7:U$51)))</f>
        <v>0</v>
      </c>
      <c r="R58" s="4">
        <f t="array" ref="R58">SUM((Statistik!$C$7:$C$51=$A58)*(Statistik!$D$7:$D$51=$A55)*((Statistik!V$7:V$51)))</f>
        <v>0</v>
      </c>
      <c r="S58" s="23">
        <f t="array" ref="S58">SUM((Statistik!$C$7:$C$51=$A58)*(Statistik!$D$7:$D$51=$A55)*((Statistik!W$7:W$51)))</f>
        <v>0</v>
      </c>
      <c r="T58" s="20">
        <f t="array" ref="T58">SUM((Statistik!$C$7:$C$51=$A58)*(Statistik!$D$7:$D$51=$A55)*((Statistik!X$7:X$51)))</f>
        <v>0</v>
      </c>
      <c r="U58" s="4">
        <f t="array" ref="U58">SUM((Statistik!$C$7:$C$51=$A58)*(Statistik!$D$7:$D$51=$A55)*((Statistik!Y$7:Y$51)))</f>
        <v>0</v>
      </c>
      <c r="V58" s="4">
        <f t="array" ref="V58">SUM((Statistik!$C$7:$C$51=$A58)*(Statistik!$D$7:$D$51=$A55)*((Statistik!Z$7:Z$51)))</f>
        <v>0</v>
      </c>
      <c r="W58" s="4">
        <f t="array" ref="W58">SUM((Statistik!$C$7:$C$51=$A58)*(Statistik!$D$7:$D$51=$A55)*((Statistik!AA$7:AA$51)))</f>
        <v>0</v>
      </c>
      <c r="X58" s="23">
        <f t="array" ref="X58">SUM((Statistik!$C$7:$C$51=$A58)*(Statistik!$D$7:$D$51=$A55)*((Statistik!AB$7:AB$51)))</f>
        <v>0</v>
      </c>
      <c r="Y58" s="20">
        <f t="array" ref="Y58">SUM((Statistik!$C$7:$C$51=$A58)*(Statistik!$D$7:$D$51=$A55)*((Statistik!AC$7:AC$51)))</f>
        <v>0</v>
      </c>
      <c r="Z58" s="4">
        <f t="array" ref="Z58">SUM((Statistik!$C$7:$C$51=$A58)*(Statistik!$D$7:$D$51=$A55)*((Statistik!AD$7:AD$51)))</f>
        <v>0</v>
      </c>
      <c r="AA58" s="4">
        <f t="array" ref="AA58">SUM((Statistik!$C$7:$C$51=$A58)*(Statistik!$D$7:$D$51=$A55)*((Statistik!AE$7:AE$51)))</f>
        <v>0</v>
      </c>
      <c r="AB58" s="4">
        <f t="array" ref="AB58">SUM((Statistik!$C$7:$C$51=$A58)*(Statistik!$D$7:$D$51=$A55)*((Statistik!AF$7:AF$51)))</f>
        <v>0</v>
      </c>
      <c r="AC58" s="23">
        <f t="array" ref="AC58">SUM((Statistik!$C$7:$C$51=$A58)*(Statistik!$D$7:$D$51=$A55)*((Statistik!AG$7:AG$51)))</f>
        <v>0</v>
      </c>
      <c r="AD58" s="20">
        <f t="array" ref="AD58">SUM((Statistik!$C$7:$C$51=$A58)*(Statistik!$D$7:$D$51=$A55)*((Statistik!AH$7:AH$51)))</f>
        <v>0</v>
      </c>
      <c r="AE58" s="4">
        <f t="array" ref="AE58">SUM((Statistik!$C$7:$C$51=$A58)*(Statistik!$D$7:$D$51=$A55)*((Statistik!AI$7:AI$51)))</f>
        <v>0</v>
      </c>
      <c r="AF58" s="4">
        <f t="array" ref="AF58">SUM((Statistik!$C$7:$C$51=$A58)*(Statistik!$D$7:$D$51=$A55)*((Statistik!AJ$7:AJ$51)))</f>
        <v>0</v>
      </c>
      <c r="AG58" s="4">
        <f t="array" ref="AG58">SUM((Statistik!$C$7:$C$51=$A58)*(Statistik!$D$7:$D$51=$A55)*((Statistik!AK$7:AK$51)))</f>
        <v>0</v>
      </c>
      <c r="AH58" s="23">
        <f t="array" ref="AH58">SUM((Statistik!$C$7:$C$51=$A58)*(Statistik!$D$7:$D$51=$A55)*((Statistik!AL$7:AL$51)))</f>
        <v>0</v>
      </c>
    </row>
    <row r="59" spans="1:34" ht="15" customHeight="1" x14ac:dyDescent="0.25">
      <c r="A59" s="215" t="s">
        <v>48</v>
      </c>
      <c r="B59" s="216"/>
      <c r="C59" s="217"/>
      <c r="D59" s="20">
        <f t="array" ref="D59">SUM((Statistik!$C$7:$C$51=$A59)*(Statistik!$D$7:$D$51=$A55)*((Statistik!AQ$7:AQ$51)))</f>
        <v>0</v>
      </c>
      <c r="E59" s="20">
        <f t="array" ref="E59">SUM((Statistik!$C$7:$C$51=$A59)*(Statistik!$D$7:$D$51=$A55)*((Statistik!I$7:I$51)))</f>
        <v>0</v>
      </c>
      <c r="F59" s="4">
        <f t="array" ref="F59">SUM((Statistik!$C$7:$C$51=$A59)*(Statistik!$D$7:$D$51=$A55)*((Statistik!J$7:J$51)))</f>
        <v>0</v>
      </c>
      <c r="G59" s="4">
        <f t="array" ref="G59">SUM((Statistik!$C$7:$C$51=$A59)*(Statistik!$D$7:$D$51=$A55)*((Statistik!K$7:K$51)))</f>
        <v>0</v>
      </c>
      <c r="H59" s="4">
        <f t="array" ref="H59">SUM((Statistik!$C$7:$C$51=$A59)*(Statistik!$D$7:$D$51=$A55)*((Statistik!L$7:L$51)))</f>
        <v>0</v>
      </c>
      <c r="I59" s="23">
        <f t="array" ref="I59">SUM((Statistik!$C$7:$C$51=$A59)*(Statistik!$D$7:$D$51=$A55)*((Statistik!M$7:M$51)))</f>
        <v>0</v>
      </c>
      <c r="J59" s="20">
        <f t="array" ref="J59">SUM((Statistik!$C$7:$C$51=$A59)*(Statistik!$D$7:$D$51=$A55)*((Statistik!N$7:N$51)))</f>
        <v>0</v>
      </c>
      <c r="K59" s="4">
        <f t="array" ref="K59">SUM((Statistik!$C$7:$C$51=$A59)*(Statistik!$D$7:$D$51=$A55)*((Statistik!O$7:O$51)))</f>
        <v>0</v>
      </c>
      <c r="L59" s="4">
        <f t="array" ref="L59">SUM((Statistik!$C$7:$C$51=$A59)*(Statistik!$D$7:$D$51=$A55)*((Statistik!P$7:P$51)))</f>
        <v>0</v>
      </c>
      <c r="M59" s="4">
        <f t="array" ref="M59">SUM((Statistik!$C$7:$C$51=$A59)*(Statistik!$D$7:$D$51=$A55)*((Statistik!Q$7:Q$51)))</f>
        <v>0</v>
      </c>
      <c r="N59" s="23">
        <f t="array" ref="N59">SUM((Statistik!$C$7:$C$51=$A59)*(Statistik!$D$7:$D$51=$A55)*((Statistik!R$7:R$51)))</f>
        <v>0</v>
      </c>
      <c r="O59" s="20">
        <f t="array" ref="O59">SUM((Statistik!$C$7:$C$51=$A59)*(Statistik!$D$7:$D$51=$A55)*((Statistik!S$7:S$51)))</f>
        <v>0</v>
      </c>
      <c r="P59" s="4">
        <f t="array" ref="P59">SUM((Statistik!$C$7:$C$51=$A59)*(Statistik!$D$7:$D$51=$A55)*((Statistik!T$7:T$51)))</f>
        <v>0</v>
      </c>
      <c r="Q59" s="4">
        <f t="array" ref="Q59">SUM((Statistik!$C$7:$C$51=$A59)*(Statistik!$D$7:$D$51=$A55)*((Statistik!U$7:U$51)))</f>
        <v>0</v>
      </c>
      <c r="R59" s="4">
        <f t="array" ref="R59">SUM((Statistik!$C$7:$C$51=$A59)*(Statistik!$D$7:$D$51=$A55)*((Statistik!V$7:V$51)))</f>
        <v>0</v>
      </c>
      <c r="S59" s="23">
        <f t="array" ref="S59">SUM((Statistik!$C$7:$C$51=$A59)*(Statistik!$D$7:$D$51=$A55)*((Statistik!W$7:W$51)))</f>
        <v>0</v>
      </c>
      <c r="T59" s="20">
        <f t="array" ref="T59">SUM((Statistik!$C$7:$C$51=$A59)*(Statistik!$D$7:$D$51=$A55)*((Statistik!X$7:X$51)))</f>
        <v>0</v>
      </c>
      <c r="U59" s="4">
        <f t="array" ref="U59">SUM((Statistik!$C$7:$C$51=$A59)*(Statistik!$D$7:$D$51=$A55)*((Statistik!Y$7:Y$51)))</f>
        <v>0</v>
      </c>
      <c r="V59" s="4">
        <f t="array" ref="V59">SUM((Statistik!$C$7:$C$51=$A59)*(Statistik!$D$7:$D$51=$A55)*((Statistik!Z$7:Z$51)))</f>
        <v>0</v>
      </c>
      <c r="W59" s="4">
        <f t="array" ref="W59">SUM((Statistik!$C$7:$C$51=$A59)*(Statistik!$D$7:$D$51=$A55)*((Statistik!AA$7:AA$51)))</f>
        <v>0</v>
      </c>
      <c r="X59" s="23">
        <f t="array" ref="X59">SUM((Statistik!$C$7:$C$51=$A59)*(Statistik!$D$7:$D$51=$A55)*((Statistik!AB$7:AB$51)))</f>
        <v>0</v>
      </c>
      <c r="Y59" s="20">
        <f t="array" ref="Y59">SUM((Statistik!$C$7:$C$51=$A59)*(Statistik!$D$7:$D$51=$A55)*((Statistik!AC$7:AC$51)))</f>
        <v>0</v>
      </c>
      <c r="Z59" s="4">
        <f t="array" ref="Z59">SUM((Statistik!$C$7:$C$51=$A59)*(Statistik!$D$7:$D$51=$A55)*((Statistik!AD$7:AD$51)))</f>
        <v>0</v>
      </c>
      <c r="AA59" s="4">
        <f t="array" ref="AA59">SUM((Statistik!$C$7:$C$51=$A59)*(Statistik!$D$7:$D$51=$A55)*((Statistik!AE$7:AE$51)))</f>
        <v>0</v>
      </c>
      <c r="AB59" s="4">
        <f t="array" ref="AB59">SUM((Statistik!$C$7:$C$51=$A59)*(Statistik!$D$7:$D$51=$A55)*((Statistik!AF$7:AF$51)))</f>
        <v>0</v>
      </c>
      <c r="AC59" s="23">
        <f t="array" ref="AC59">SUM((Statistik!$C$7:$C$51=$A59)*(Statistik!$D$7:$D$51=$A55)*((Statistik!AG$7:AG$51)))</f>
        <v>0</v>
      </c>
      <c r="AD59" s="20">
        <f t="array" ref="AD59">SUM((Statistik!$C$7:$C$51=$A59)*(Statistik!$D$7:$D$51=$A55)*((Statistik!AH$7:AH$51)))</f>
        <v>0</v>
      </c>
      <c r="AE59" s="4">
        <f t="array" ref="AE59">SUM((Statistik!$C$7:$C$51=$A59)*(Statistik!$D$7:$D$51=$A55)*((Statistik!AI$7:AI$51)))</f>
        <v>0</v>
      </c>
      <c r="AF59" s="4">
        <f t="array" ref="AF59">SUM((Statistik!$C$7:$C$51=$A59)*(Statistik!$D$7:$D$51=$A55)*((Statistik!AJ$7:AJ$51)))</f>
        <v>0</v>
      </c>
      <c r="AG59" s="4">
        <f t="array" ref="AG59">SUM((Statistik!$C$7:$C$51=$A59)*(Statistik!$D$7:$D$51=$A55)*((Statistik!AK$7:AK$51)))</f>
        <v>0</v>
      </c>
      <c r="AH59" s="23">
        <f t="array" ref="AH59">SUM((Statistik!$C$7:$C$51=$A59)*(Statistik!$D$7:$D$51=$A55)*((Statistik!AL$7:AL$51)))</f>
        <v>0</v>
      </c>
    </row>
    <row r="60" spans="1:34" ht="15" customHeight="1" thickBot="1" x14ac:dyDescent="0.3">
      <c r="A60" s="218" t="s">
        <v>41</v>
      </c>
      <c r="B60" s="219"/>
      <c r="C60" s="220"/>
      <c r="D60" s="24">
        <f t="array" ref="D60">SUM((Statistik!$C$7:$C$51=$A60)*(Statistik!$D$7:$D$51=$A55)*((Statistik!AQ$7:AQ$51)))</f>
        <v>0</v>
      </c>
      <c r="E60" s="24">
        <f t="array" ref="E60">SUM((Statistik!$C$7:$C$51=$A60)*(Statistik!$D$7:$D$51=$A55)*((Statistik!I$7:I$51)))</f>
        <v>0</v>
      </c>
      <c r="F60" s="25">
        <f t="array" ref="F60">SUM((Statistik!$C$7:$C$51=$A60)*(Statistik!$D$7:$D$51=$A55)*((Statistik!J$7:J$51)))</f>
        <v>0</v>
      </c>
      <c r="G60" s="25">
        <f t="array" ref="G60">SUM((Statistik!$C$7:$C$51=$A60)*(Statistik!$D$7:$D$51=$A55)*((Statistik!K$7:K$51)))</f>
        <v>0</v>
      </c>
      <c r="H60" s="25">
        <f t="array" ref="H60">SUM((Statistik!$C$7:$C$51=$A60)*(Statistik!$D$7:$D$51=$A55)*((Statistik!L$7:L$51)))</f>
        <v>0</v>
      </c>
      <c r="I60" s="26">
        <f t="array" ref="I60">SUM((Statistik!$C$7:$C$51=$A60)*(Statistik!$D$7:$D$51=$A55)*((Statistik!M$7:M$51)))</f>
        <v>0</v>
      </c>
      <c r="J60" s="24">
        <f t="array" ref="J60">SUM((Statistik!$C$7:$C$51=$A60)*(Statistik!$D$7:$D$51=$A55)*((Statistik!N$7:N$51)))</f>
        <v>0</v>
      </c>
      <c r="K60" s="25">
        <f t="array" ref="K60">SUM((Statistik!$C$7:$C$51=$A60)*(Statistik!$D$7:$D$51=$A55)*((Statistik!O$7:O$51)))</f>
        <v>0</v>
      </c>
      <c r="L60" s="25">
        <f t="array" ref="L60">SUM((Statistik!$C$7:$C$51=$A60)*(Statistik!$D$7:$D$51=$A55)*((Statistik!P$7:P$51)))</f>
        <v>0</v>
      </c>
      <c r="M60" s="25">
        <f t="array" ref="M60">SUM((Statistik!$C$7:$C$51=$A60)*(Statistik!$D$7:$D$51=$A55)*((Statistik!Q$7:Q$51)))</f>
        <v>0</v>
      </c>
      <c r="N60" s="26">
        <f t="array" ref="N60">SUM((Statistik!$C$7:$C$51=$A60)*(Statistik!$D$7:$D$51=$A55)*((Statistik!R$7:R$51)))</f>
        <v>0</v>
      </c>
      <c r="O60" s="24">
        <f t="array" ref="O60">SUM((Statistik!$C$7:$C$51=$A60)*(Statistik!$D$7:$D$51=$A55)*((Statistik!S$7:S$51)))</f>
        <v>0</v>
      </c>
      <c r="P60" s="25">
        <f t="array" ref="P60">SUM((Statistik!$C$7:$C$51=$A60)*(Statistik!$D$7:$D$51=$A55)*((Statistik!T$7:T$51)))</f>
        <v>0</v>
      </c>
      <c r="Q60" s="25">
        <f t="array" ref="Q60">SUM((Statistik!$C$7:$C$51=$A60)*(Statistik!$D$7:$D$51=$A55)*((Statistik!U$7:U$51)))</f>
        <v>0</v>
      </c>
      <c r="R60" s="25">
        <f t="array" ref="R60">SUM((Statistik!$C$7:$C$51=$A60)*(Statistik!$D$7:$D$51=$A55)*((Statistik!V$7:V$51)))</f>
        <v>0</v>
      </c>
      <c r="S60" s="26">
        <f t="array" ref="S60">SUM((Statistik!$C$7:$C$51=$A60)*(Statistik!$D$7:$D$51=$A55)*((Statistik!W$7:W$51)))</f>
        <v>0</v>
      </c>
      <c r="T60" s="24">
        <f t="array" ref="T60">SUM((Statistik!$C$7:$C$51=$A60)*(Statistik!$D$7:$D$51=$A55)*((Statistik!X$7:X$51)))</f>
        <v>0</v>
      </c>
      <c r="U60" s="25">
        <f t="array" ref="U60">SUM((Statistik!$C$7:$C$51=$A60)*(Statistik!$D$7:$D$51=$A55)*((Statistik!Y$7:Y$51)))</f>
        <v>0</v>
      </c>
      <c r="V60" s="25">
        <f t="array" ref="V60">SUM((Statistik!$C$7:$C$51=$A60)*(Statistik!$D$7:$D$51=$A55)*((Statistik!Z$7:Z$51)))</f>
        <v>0</v>
      </c>
      <c r="W60" s="25">
        <f t="array" ref="W60">SUM((Statistik!$C$7:$C$51=$A60)*(Statistik!$D$7:$D$51=$A55)*((Statistik!AA$7:AA$51)))</f>
        <v>0</v>
      </c>
      <c r="X60" s="26">
        <f t="array" ref="X60">SUM((Statistik!$C$7:$C$51=$A60)*(Statistik!$D$7:$D$51=$A55)*((Statistik!AB$7:AB$51)))</f>
        <v>0</v>
      </c>
      <c r="Y60" s="24">
        <f t="array" ref="Y60">SUM((Statistik!$C$7:$C$51=$A60)*(Statistik!$D$7:$D$51=$A55)*((Statistik!AC$7:AC$51)))</f>
        <v>0</v>
      </c>
      <c r="Z60" s="25">
        <f t="array" ref="Z60">SUM((Statistik!$C$7:$C$51=$A60)*(Statistik!$D$7:$D$51=$A55)*((Statistik!AD$7:AD$51)))</f>
        <v>0</v>
      </c>
      <c r="AA60" s="25">
        <f t="array" ref="AA60">SUM((Statistik!$C$7:$C$51=$A60)*(Statistik!$D$7:$D$51=$A55)*((Statistik!AE$7:AE$51)))</f>
        <v>0</v>
      </c>
      <c r="AB60" s="25">
        <f t="array" ref="AB60">SUM((Statistik!$C$7:$C$51=$A60)*(Statistik!$D$7:$D$51=$A55)*((Statistik!AF$7:AF$51)))</f>
        <v>0</v>
      </c>
      <c r="AC60" s="26">
        <f t="array" ref="AC60">SUM((Statistik!$C$7:$C$51=$A60)*(Statistik!$D$7:$D$51=$A55)*((Statistik!AG$7:AG$51)))</f>
        <v>0</v>
      </c>
      <c r="AD60" s="24">
        <f t="array" ref="AD60">SUM((Statistik!$C$7:$C$51=$A60)*(Statistik!$D$7:$D$51=$A55)*((Statistik!AH$7:AH$51)))</f>
        <v>0</v>
      </c>
      <c r="AE60" s="25">
        <f t="array" ref="AE60">SUM((Statistik!$C$7:$C$51=$A60)*(Statistik!$D$7:$D$51=$A55)*((Statistik!AI$7:AI$51)))</f>
        <v>0</v>
      </c>
      <c r="AF60" s="25">
        <f t="array" ref="AF60">SUM((Statistik!$C$7:$C$51=$A60)*(Statistik!$D$7:$D$51=$A55)*((Statistik!AJ$7:AJ$51)))</f>
        <v>0</v>
      </c>
      <c r="AG60" s="25">
        <f t="array" ref="AG60">SUM((Statistik!$C$7:$C$51=$A60)*(Statistik!$D$7:$D$51=$A55)*((Statistik!AK$7:AK$51)))</f>
        <v>0</v>
      </c>
      <c r="AH60" s="26">
        <f t="array" ref="AH60">SUM((Statistik!$C$7:$C$51=$A60)*(Statistik!$D$7:$D$51=$A55)*((Statistik!AL$7:AL$51)))</f>
        <v>0</v>
      </c>
    </row>
    <row r="61" spans="1:34" ht="15.75" thickBot="1" x14ac:dyDescent="0.3"/>
    <row r="62" spans="1:34" ht="15" customHeight="1" thickBot="1" x14ac:dyDescent="0.3">
      <c r="A62" s="221">
        <v>4</v>
      </c>
      <c r="B62" s="222"/>
      <c r="C62" s="223"/>
      <c r="D62" s="221" t="s">
        <v>53</v>
      </c>
      <c r="E62" s="227" t="s">
        <v>63</v>
      </c>
      <c r="F62" s="228"/>
      <c r="G62" s="228"/>
      <c r="H62" s="228"/>
      <c r="I62" s="229"/>
      <c r="J62" s="227" t="s">
        <v>64</v>
      </c>
      <c r="K62" s="228"/>
      <c r="L62" s="228"/>
      <c r="M62" s="228"/>
      <c r="N62" s="229"/>
      <c r="O62" s="227" t="s">
        <v>65</v>
      </c>
      <c r="P62" s="228"/>
      <c r="Q62" s="228"/>
      <c r="R62" s="228"/>
      <c r="S62" s="229"/>
      <c r="T62" s="227" t="s">
        <v>66</v>
      </c>
      <c r="U62" s="228"/>
      <c r="V62" s="228"/>
      <c r="W62" s="228"/>
      <c r="X62" s="229"/>
      <c r="Y62" s="227" t="s">
        <v>67</v>
      </c>
      <c r="Z62" s="228"/>
      <c r="AA62" s="228"/>
      <c r="AB62" s="228"/>
      <c r="AC62" s="229"/>
      <c r="AD62" s="227" t="s">
        <v>68</v>
      </c>
      <c r="AE62" s="228"/>
      <c r="AF62" s="228"/>
      <c r="AG62" s="228"/>
      <c r="AH62" s="229"/>
    </row>
    <row r="63" spans="1:34" ht="15" customHeight="1" thickBot="1" x14ac:dyDescent="0.3">
      <c r="A63" s="224"/>
      <c r="B63" s="225"/>
      <c r="C63" s="226"/>
      <c r="D63" s="224"/>
      <c r="E63" s="3" t="s">
        <v>29</v>
      </c>
      <c r="F63" s="2" t="s">
        <v>30</v>
      </c>
      <c r="G63" s="2" t="s">
        <v>31</v>
      </c>
      <c r="H63" s="2" t="s">
        <v>32</v>
      </c>
      <c r="I63" s="1" t="s">
        <v>33</v>
      </c>
      <c r="J63" s="3" t="s">
        <v>29</v>
      </c>
      <c r="K63" s="2" t="s">
        <v>30</v>
      </c>
      <c r="L63" s="2" t="s">
        <v>31</v>
      </c>
      <c r="M63" s="2" t="s">
        <v>32</v>
      </c>
      <c r="N63" s="16" t="s">
        <v>34</v>
      </c>
      <c r="O63" s="17" t="s">
        <v>29</v>
      </c>
      <c r="P63" s="18" t="s">
        <v>30</v>
      </c>
      <c r="Q63" s="18" t="s">
        <v>31</v>
      </c>
      <c r="R63" s="18" t="s">
        <v>32</v>
      </c>
      <c r="S63" s="19" t="s">
        <v>34</v>
      </c>
      <c r="T63" s="17" t="s">
        <v>29</v>
      </c>
      <c r="U63" s="18" t="s">
        <v>30</v>
      </c>
      <c r="V63" s="18" t="s">
        <v>31</v>
      </c>
      <c r="W63" s="18" t="s">
        <v>32</v>
      </c>
      <c r="X63" s="19" t="s">
        <v>34</v>
      </c>
      <c r="Y63" s="17" t="s">
        <v>29</v>
      </c>
      <c r="Z63" s="18" t="s">
        <v>30</v>
      </c>
      <c r="AA63" s="18" t="s">
        <v>31</v>
      </c>
      <c r="AB63" s="18" t="s">
        <v>32</v>
      </c>
      <c r="AC63" s="19" t="s">
        <v>34</v>
      </c>
      <c r="AD63" s="17" t="s">
        <v>29</v>
      </c>
      <c r="AE63" s="18" t="s">
        <v>30</v>
      </c>
      <c r="AF63" s="18" t="s">
        <v>31</v>
      </c>
      <c r="AG63" s="18" t="s">
        <v>32</v>
      </c>
      <c r="AH63" s="19" t="s">
        <v>34</v>
      </c>
    </row>
    <row r="64" spans="1:34" ht="15" customHeight="1" x14ac:dyDescent="0.25">
      <c r="A64" s="212" t="s">
        <v>21</v>
      </c>
      <c r="B64" s="213"/>
      <c r="C64" s="214"/>
      <c r="D64" s="20">
        <f t="array" ref="D64">SUM((Statistik!$C$7:$C$51=$A64)*(Statistik!$D$7:$D$51=$A62)*((Statistik!AQ$7:AQ$51)))</f>
        <v>0</v>
      </c>
      <c r="E64" s="21">
        <f t="array" ref="E64">SUM((Statistik!$C$7:$C$51=$A64)*(Statistik!$D$7:$D$51=$A62)*((Statistik!I$7:I$51)))</f>
        <v>0</v>
      </c>
      <c r="F64" s="5">
        <f t="array" ref="F64">SUM((Statistik!$C$7:$C$51=$A64)*(Statistik!$D$7:$D$51=$A62)*((Statistik!J$7:J$51)))</f>
        <v>0</v>
      </c>
      <c r="G64" s="5">
        <f t="array" ref="G64">SUM((Statistik!$C$7:$C$51=$A64)*(Statistik!$D$7:$D$51=$A62)*((Statistik!K$7:K$51)))</f>
        <v>0</v>
      </c>
      <c r="H64" s="5">
        <f t="array" ref="H64">SUM((Statistik!$C$7:$C$51=$A64)*(Statistik!$D$7:$D$51=$A62)*((Statistik!L$7:L$51)))</f>
        <v>0</v>
      </c>
      <c r="I64" s="22">
        <f t="array" ref="I64">SUM((Statistik!$C$7:$C$51=$A64)*(Statistik!$D$7:$D$51=$A62)*((Statistik!M$7:M$51)))</f>
        <v>0</v>
      </c>
      <c r="J64" s="21">
        <f t="array" ref="J64">SUM((Statistik!$C$7:$C$51=$A64)*(Statistik!$D$7:$D$51=$A62)*((Statistik!N$7:N$51)))</f>
        <v>0</v>
      </c>
      <c r="K64" s="5">
        <f t="array" ref="K64">SUM((Statistik!$C$7:$C$51=$A64)*(Statistik!$D$7:$D$51=$A62)*((Statistik!O$7:O$51)))</f>
        <v>0</v>
      </c>
      <c r="L64" s="5">
        <f t="array" ref="L64">SUM((Statistik!$C$7:$C$51=$A64)*(Statistik!$D$7:$D$51=$A62)*((Statistik!P$7:P$51)))</f>
        <v>0</v>
      </c>
      <c r="M64" s="5">
        <f t="array" ref="M64">SUM((Statistik!$C$7:$C$51=$A64)*(Statistik!$D$7:$D$51=$A62)*((Statistik!Q$7:Q$51)))</f>
        <v>0</v>
      </c>
      <c r="N64" s="22">
        <f t="array" ref="N64">SUM((Statistik!$C$7:$C$51=$A64)*(Statistik!$D$7:$D$51=$A62)*((Statistik!R$7:R$51)))</f>
        <v>0</v>
      </c>
      <c r="O64" s="21">
        <f t="array" ref="O64">SUM((Statistik!$C$7:$C$51=$A64)*(Statistik!$D$7:$D$51=$A62)*((Statistik!S$7:S$51)))</f>
        <v>0</v>
      </c>
      <c r="P64" s="5">
        <f t="array" ref="P64">SUM((Statistik!$C$7:$C$51=$A64)*(Statistik!$D$7:$D$51=$A62)*((Statistik!T$7:T$51)))</f>
        <v>0</v>
      </c>
      <c r="Q64" s="5">
        <f t="array" ref="Q64">SUM((Statistik!$C$7:$C$51=$A64)*(Statistik!$D$7:$D$51=$A62)*((Statistik!U$7:U$51)))</f>
        <v>0</v>
      </c>
      <c r="R64" s="5">
        <f t="array" ref="R64">SUM((Statistik!$C$7:$C$51=$A64)*(Statistik!$D$7:$D$51=$A62)*((Statistik!V$7:V$51)))</f>
        <v>0</v>
      </c>
      <c r="S64" s="22">
        <f t="array" ref="S64">SUM((Statistik!$C$7:$C$51=$A64)*(Statistik!$D$7:$D$51=$A62)*((Statistik!W$7:W$51)))</f>
        <v>0</v>
      </c>
      <c r="T64" s="21">
        <f t="array" ref="T64">SUM((Statistik!$C$7:$C$51=$A64)*(Statistik!$D$7:$D$51=$A62)*((Statistik!X$7:X$51)))</f>
        <v>0</v>
      </c>
      <c r="U64" s="5">
        <f t="array" ref="U64">SUM((Statistik!$C$7:$C$51=$A64)*(Statistik!$D$7:$D$51=$A62)*((Statistik!Y$7:Y$51)))</f>
        <v>0</v>
      </c>
      <c r="V64" s="5">
        <f t="array" ref="V64">SUM((Statistik!$C$7:$C$51=$A64)*(Statistik!$D$7:$D$51=$A62)*((Statistik!Z$7:Z$51)))</f>
        <v>0</v>
      </c>
      <c r="W64" s="5">
        <f t="array" ref="W64">SUM((Statistik!$C$7:$C$51=$A64)*(Statistik!$D$7:$D$51=$A62)*((Statistik!AA$7:AA$51)))</f>
        <v>0</v>
      </c>
      <c r="X64" s="22">
        <f t="array" ref="X64">SUM((Statistik!$C$7:$C$51=$A64)*(Statistik!$D$7:$D$51=$A62)*((Statistik!AB$7:AB$51)))</f>
        <v>0</v>
      </c>
      <c r="Y64" s="21">
        <f t="array" ref="Y64">SUM((Statistik!$C$7:$C$51=$A64)*(Statistik!$D$7:$D$51=$A62)*((Statistik!AC$7:AC$51)))</f>
        <v>0</v>
      </c>
      <c r="Z64" s="5">
        <f t="array" ref="Z64">SUM((Statistik!$C$7:$C$51=$A64)*(Statistik!$D$7:$D$51=$A62)*((Statistik!AD$7:AD$51)))</f>
        <v>0</v>
      </c>
      <c r="AA64" s="5">
        <f t="array" ref="AA64">SUM((Statistik!$C$7:$C$51=$A64)*(Statistik!$D$7:$D$51=$A62)*((Statistik!AE$7:AE$51)))</f>
        <v>0</v>
      </c>
      <c r="AB64" s="5">
        <f t="array" ref="AB64">SUM((Statistik!$C$7:$C$51=$A64)*(Statistik!$D$7:$D$51=$A62)*((Statistik!AF$7:AF$51)))</f>
        <v>0</v>
      </c>
      <c r="AC64" s="22">
        <f t="array" ref="AC64">SUM((Statistik!$C$7:$C$51=$A64)*(Statistik!$D$7:$D$51=$A62)*((Statistik!AG$7:AG$51)))</f>
        <v>0</v>
      </c>
      <c r="AD64" s="21">
        <f t="array" ref="AD64">SUM((Statistik!$C$7:$C$51=$A64)*(Statistik!$D$7:$D$51=$A62)*((Statistik!AH$7:AH$51)))</f>
        <v>0</v>
      </c>
      <c r="AE64" s="5">
        <f t="array" ref="AE64">SUM((Statistik!$C$7:$C$51=$A64)*(Statistik!$D$7:$D$51=$A62)*((Statistik!AI$7:AI$51)))</f>
        <v>0</v>
      </c>
      <c r="AF64" s="5">
        <f t="array" ref="AF64">SUM((Statistik!$C$7:$C$51=$A64)*(Statistik!$D$7:$D$51=$A62)*((Statistik!AJ$7:AJ$51)))</f>
        <v>0</v>
      </c>
      <c r="AG64" s="5">
        <f t="array" ref="AG64">SUM((Statistik!$C$7:$C$51=$A64)*(Statistik!$D$7:$D$51=$A62)*((Statistik!AK$7:AK$51)))</f>
        <v>0</v>
      </c>
      <c r="AH64" s="22">
        <f t="array" ref="AH64">SUM((Statistik!$C$7:$C$51=$A64)*(Statistik!$D$7:$D$51=$A62)*((Statistik!AL$7:AL$51)))</f>
        <v>0</v>
      </c>
    </row>
    <row r="65" spans="1:34" ht="15" customHeight="1" x14ac:dyDescent="0.25">
      <c r="A65" s="215" t="s">
        <v>47</v>
      </c>
      <c r="B65" s="216"/>
      <c r="C65" s="217"/>
      <c r="D65" s="20">
        <f t="array" ref="D65">SUM((Statistik!$C$7:$C$51=$A65)*(Statistik!$D$7:$D$51=$A62)*((Statistik!AQ$7:AQ$51)))</f>
        <v>0</v>
      </c>
      <c r="E65" s="20">
        <f t="array" ref="E65">SUM((Statistik!$C$7:$C$51=$A65)*(Statistik!$D$7:$D$51=$A62)*((Statistik!I$7:I$51)))</f>
        <v>0</v>
      </c>
      <c r="F65" s="4">
        <f t="array" ref="F65">SUM((Statistik!$C$7:$C$51=$A65)*(Statistik!$D$7:$D$51=$A62)*((Statistik!J$7:J$51)))</f>
        <v>0</v>
      </c>
      <c r="G65" s="4">
        <f t="array" ref="G65">SUM((Statistik!$C$7:$C$51=$A65)*(Statistik!$D$7:$D$51=$A62)*((Statistik!K$7:K$51)))</f>
        <v>0</v>
      </c>
      <c r="H65" s="4">
        <f t="array" ref="H65">SUM((Statistik!$C$7:$C$51=$A65)*(Statistik!$D$7:$D$51=$A62)*((Statistik!L$7:L$51)))</f>
        <v>0</v>
      </c>
      <c r="I65" s="23">
        <f t="array" ref="I65">SUM((Statistik!$C$7:$C$51=$A65)*(Statistik!$D$7:$D$51=$A62)*((Statistik!M$7:M$51)))</f>
        <v>0</v>
      </c>
      <c r="J65" s="20">
        <f t="array" ref="J65">SUM((Statistik!$C$7:$C$51=$A65)*(Statistik!$D$7:$D$51=$A62)*((Statistik!N$7:N$51)))</f>
        <v>0</v>
      </c>
      <c r="K65" s="4">
        <f t="array" ref="K65">SUM((Statistik!$C$7:$C$51=$A65)*(Statistik!$D$7:$D$51=$A62)*((Statistik!O$7:O$51)))</f>
        <v>0</v>
      </c>
      <c r="L65" s="4">
        <f t="array" ref="L65">SUM((Statistik!$C$7:$C$51=$A65)*(Statistik!$D$7:$D$51=$A62)*((Statistik!P$7:P$51)))</f>
        <v>0</v>
      </c>
      <c r="M65" s="4">
        <f t="array" ref="M65">SUM((Statistik!$C$7:$C$51=$A65)*(Statistik!$D$7:$D$51=$A62)*((Statistik!Q$7:Q$51)))</f>
        <v>0</v>
      </c>
      <c r="N65" s="23">
        <f t="array" ref="N65">SUM((Statistik!$C$7:$C$51=$A65)*(Statistik!$D$7:$D$51=$A62)*((Statistik!R$7:R$51)))</f>
        <v>0</v>
      </c>
      <c r="O65" s="20">
        <f t="array" ref="O65">SUM((Statistik!$C$7:$C$51=$A65)*(Statistik!$D$7:$D$51=$A62)*((Statistik!S$7:S$51)))</f>
        <v>0</v>
      </c>
      <c r="P65" s="4">
        <f t="array" ref="P65">SUM((Statistik!$C$7:$C$51=$A65)*(Statistik!$D$7:$D$51=$A62)*((Statistik!T$7:T$51)))</f>
        <v>0</v>
      </c>
      <c r="Q65" s="4">
        <f t="array" ref="Q65">SUM((Statistik!$C$7:$C$51=$A65)*(Statistik!$D$7:$D$51=$A62)*((Statistik!U$7:U$51)))</f>
        <v>0</v>
      </c>
      <c r="R65" s="4">
        <f t="array" ref="R65">SUM((Statistik!$C$7:$C$51=$A65)*(Statistik!$D$7:$D$51=$A62)*((Statistik!V$7:V$51)))</f>
        <v>0</v>
      </c>
      <c r="S65" s="23">
        <f t="array" ref="S65">SUM((Statistik!$C$7:$C$51=$A65)*(Statistik!$D$7:$D$51=$A62)*((Statistik!W$7:W$51)))</f>
        <v>0</v>
      </c>
      <c r="T65" s="20">
        <f t="array" ref="T65">SUM((Statistik!$C$7:$C$51=$A65)*(Statistik!$D$7:$D$51=$A62)*((Statistik!X$7:X$51)))</f>
        <v>0</v>
      </c>
      <c r="U65" s="4">
        <f t="array" ref="U65">SUM((Statistik!$C$7:$C$51=$A65)*(Statistik!$D$7:$D$51=$A62)*((Statistik!Y$7:Y$51)))</f>
        <v>0</v>
      </c>
      <c r="V65" s="4">
        <f t="array" ref="V65">SUM((Statistik!$C$7:$C$51=$A65)*(Statistik!$D$7:$D$51=$A62)*((Statistik!Z$7:Z$51)))</f>
        <v>0</v>
      </c>
      <c r="W65" s="4">
        <f t="array" ref="W65">SUM((Statistik!$C$7:$C$51=$A65)*(Statistik!$D$7:$D$51=$A62)*((Statistik!AA$7:AA$51)))</f>
        <v>0</v>
      </c>
      <c r="X65" s="23">
        <f t="array" ref="X65">SUM((Statistik!$C$7:$C$51=$A65)*(Statistik!$D$7:$D$51=$A62)*((Statistik!AB$7:AB$51)))</f>
        <v>0</v>
      </c>
      <c r="Y65" s="20">
        <f t="array" ref="Y65">SUM((Statistik!$C$7:$C$51=$A65)*(Statistik!$D$7:$D$51=$A62)*((Statistik!AC$7:AC$51)))</f>
        <v>0</v>
      </c>
      <c r="Z65" s="4">
        <f t="array" ref="Z65">SUM((Statistik!$C$7:$C$51=$A65)*(Statistik!$D$7:$D$51=$A62)*((Statistik!AD$7:AD$51)))</f>
        <v>0</v>
      </c>
      <c r="AA65" s="4">
        <f t="array" ref="AA65">SUM((Statistik!$C$7:$C$51=$A65)*(Statistik!$D$7:$D$51=$A62)*((Statistik!AE$7:AE$51)))</f>
        <v>0</v>
      </c>
      <c r="AB65" s="4">
        <f t="array" ref="AB65">SUM((Statistik!$C$7:$C$51=$A65)*(Statistik!$D$7:$D$51=$A62)*((Statistik!AF$7:AF$51)))</f>
        <v>0</v>
      </c>
      <c r="AC65" s="23">
        <f t="array" ref="AC65">SUM((Statistik!$C$7:$C$51=$A65)*(Statistik!$D$7:$D$51=$A62)*((Statistik!AG$7:AG$51)))</f>
        <v>0</v>
      </c>
      <c r="AD65" s="20">
        <f t="array" ref="AD65">SUM((Statistik!$C$7:$C$51=$A65)*(Statistik!$D$7:$D$51=$A62)*((Statistik!AH$7:AH$51)))</f>
        <v>0</v>
      </c>
      <c r="AE65" s="4">
        <f t="array" ref="AE65">SUM((Statistik!$C$7:$C$51=$A65)*(Statistik!$D$7:$D$51=$A62)*((Statistik!AI$7:AI$51)))</f>
        <v>0</v>
      </c>
      <c r="AF65" s="4">
        <f t="array" ref="AF65">SUM((Statistik!$C$7:$C$51=$A65)*(Statistik!$D$7:$D$51=$A62)*((Statistik!AJ$7:AJ$51)))</f>
        <v>0</v>
      </c>
      <c r="AG65" s="4">
        <f t="array" ref="AG65">SUM((Statistik!$C$7:$C$51=$A65)*(Statistik!$D$7:$D$51=$A62)*((Statistik!AK$7:AK$51)))</f>
        <v>0</v>
      </c>
      <c r="AH65" s="23">
        <f t="array" ref="AH65">SUM((Statistik!$C$7:$C$51=$A65)*(Statistik!$D$7:$D$51=$A62)*((Statistik!AL$7:AL$51)))</f>
        <v>0</v>
      </c>
    </row>
    <row r="66" spans="1:34" ht="15" customHeight="1" x14ac:dyDescent="0.25">
      <c r="A66" s="215" t="s">
        <v>48</v>
      </c>
      <c r="B66" s="216"/>
      <c r="C66" s="217"/>
      <c r="D66" s="20">
        <f t="array" ref="D66">SUM((Statistik!$C$7:$C$51=$A66)*(Statistik!$D$7:$D$51=$A62)*((Statistik!AQ$7:AQ$51)))</f>
        <v>0</v>
      </c>
      <c r="E66" s="20">
        <f t="array" ref="E66">SUM((Statistik!$C$7:$C$51=$A66)*(Statistik!$D$7:$D$51=$A62)*((Statistik!I$7:I$51)))</f>
        <v>0</v>
      </c>
      <c r="F66" s="4">
        <f t="array" ref="F66">SUM((Statistik!$C$7:$C$51=$A66)*(Statistik!$D$7:$D$51=$A62)*((Statistik!J$7:J$51)))</f>
        <v>0</v>
      </c>
      <c r="G66" s="4">
        <f t="array" ref="G66">SUM((Statistik!$C$7:$C$51=$A66)*(Statistik!$D$7:$D$51=$A62)*((Statistik!K$7:K$51)))</f>
        <v>0</v>
      </c>
      <c r="H66" s="4">
        <f t="array" ref="H66">SUM((Statistik!$C$7:$C$51=$A66)*(Statistik!$D$7:$D$51=$A62)*((Statistik!L$7:L$51)))</f>
        <v>0</v>
      </c>
      <c r="I66" s="23">
        <f t="array" ref="I66">SUM((Statistik!$C$7:$C$51=$A66)*(Statistik!$D$7:$D$51=$A62)*((Statistik!M$7:M$51)))</f>
        <v>0</v>
      </c>
      <c r="J66" s="20">
        <f t="array" ref="J66">SUM((Statistik!$C$7:$C$51=$A66)*(Statistik!$D$7:$D$51=$A62)*((Statistik!N$7:N$51)))</f>
        <v>0</v>
      </c>
      <c r="K66" s="4">
        <f t="array" ref="K66">SUM((Statistik!$C$7:$C$51=$A66)*(Statistik!$D$7:$D$51=$A62)*((Statistik!O$7:O$51)))</f>
        <v>0</v>
      </c>
      <c r="L66" s="4">
        <f t="array" ref="L66">SUM((Statistik!$C$7:$C$51=$A66)*(Statistik!$D$7:$D$51=$A62)*((Statistik!P$7:P$51)))</f>
        <v>0</v>
      </c>
      <c r="M66" s="4">
        <f t="array" ref="M66">SUM((Statistik!$C$7:$C$51=$A66)*(Statistik!$D$7:$D$51=$A62)*((Statistik!Q$7:Q$51)))</f>
        <v>0</v>
      </c>
      <c r="N66" s="23">
        <f t="array" ref="N66">SUM((Statistik!$C$7:$C$51=$A66)*(Statistik!$D$7:$D$51=$A62)*((Statistik!R$7:R$51)))</f>
        <v>0</v>
      </c>
      <c r="O66" s="20">
        <f t="array" ref="O66">SUM((Statistik!$C$7:$C$51=$A66)*(Statistik!$D$7:$D$51=$A62)*((Statistik!S$7:S$51)))</f>
        <v>0</v>
      </c>
      <c r="P66" s="4">
        <f t="array" ref="P66">SUM((Statistik!$C$7:$C$51=$A66)*(Statistik!$D$7:$D$51=$A62)*((Statistik!T$7:T$51)))</f>
        <v>0</v>
      </c>
      <c r="Q66" s="4">
        <f t="array" ref="Q66">SUM((Statistik!$C$7:$C$51=$A66)*(Statistik!$D$7:$D$51=$A62)*((Statistik!U$7:U$51)))</f>
        <v>0</v>
      </c>
      <c r="R66" s="4">
        <f t="array" ref="R66">SUM((Statistik!$C$7:$C$51=$A66)*(Statistik!$D$7:$D$51=$A62)*((Statistik!V$7:V$51)))</f>
        <v>0</v>
      </c>
      <c r="S66" s="23">
        <f t="array" ref="S66">SUM((Statistik!$C$7:$C$51=$A66)*(Statistik!$D$7:$D$51=$A62)*((Statistik!W$7:W$51)))</f>
        <v>0</v>
      </c>
      <c r="T66" s="20">
        <f t="array" ref="T66">SUM((Statistik!$C$7:$C$51=$A66)*(Statistik!$D$7:$D$51=$A62)*((Statistik!X$7:X$51)))</f>
        <v>0</v>
      </c>
      <c r="U66" s="4">
        <f t="array" ref="U66">SUM((Statistik!$C$7:$C$51=$A66)*(Statistik!$D$7:$D$51=$A62)*((Statistik!Y$7:Y$51)))</f>
        <v>0</v>
      </c>
      <c r="V66" s="4">
        <f t="array" ref="V66">SUM((Statistik!$C$7:$C$51=$A66)*(Statistik!$D$7:$D$51=$A62)*((Statistik!Z$7:Z$51)))</f>
        <v>0</v>
      </c>
      <c r="W66" s="4">
        <f t="array" ref="W66">SUM((Statistik!$C$7:$C$51=$A66)*(Statistik!$D$7:$D$51=$A62)*((Statistik!AA$7:AA$51)))</f>
        <v>0</v>
      </c>
      <c r="X66" s="23">
        <f t="array" ref="X66">SUM((Statistik!$C$7:$C$51=$A66)*(Statistik!$D$7:$D$51=$A62)*((Statistik!AB$7:AB$51)))</f>
        <v>0</v>
      </c>
      <c r="Y66" s="20">
        <f t="array" ref="Y66">SUM((Statistik!$C$7:$C$51=$A66)*(Statistik!$D$7:$D$51=$A62)*((Statistik!AC$7:AC$51)))</f>
        <v>0</v>
      </c>
      <c r="Z66" s="4">
        <f t="array" ref="Z66">SUM((Statistik!$C$7:$C$51=$A66)*(Statistik!$D$7:$D$51=$A62)*((Statistik!AD$7:AD$51)))</f>
        <v>0</v>
      </c>
      <c r="AA66" s="4">
        <f t="array" ref="AA66">SUM((Statistik!$C$7:$C$51=$A66)*(Statistik!$D$7:$D$51=$A62)*((Statistik!AE$7:AE$51)))</f>
        <v>0</v>
      </c>
      <c r="AB66" s="4">
        <f t="array" ref="AB66">SUM((Statistik!$C$7:$C$51=$A66)*(Statistik!$D$7:$D$51=$A62)*((Statistik!AF$7:AF$51)))</f>
        <v>0</v>
      </c>
      <c r="AC66" s="23">
        <f t="array" ref="AC66">SUM((Statistik!$C$7:$C$51=$A66)*(Statistik!$D$7:$D$51=$A62)*((Statistik!AG$7:AG$51)))</f>
        <v>0</v>
      </c>
      <c r="AD66" s="20">
        <f t="array" ref="AD66">SUM((Statistik!$C$7:$C$51=$A66)*(Statistik!$D$7:$D$51=$A62)*((Statistik!AH$7:AH$51)))</f>
        <v>0</v>
      </c>
      <c r="AE66" s="4">
        <f t="array" ref="AE66">SUM((Statistik!$C$7:$C$51=$A66)*(Statistik!$D$7:$D$51=$A62)*((Statistik!AI$7:AI$51)))</f>
        <v>0</v>
      </c>
      <c r="AF66" s="4">
        <f t="array" ref="AF66">SUM((Statistik!$C$7:$C$51=$A66)*(Statistik!$D$7:$D$51=$A62)*((Statistik!AJ$7:AJ$51)))</f>
        <v>0</v>
      </c>
      <c r="AG66" s="4">
        <f t="array" ref="AG66">SUM((Statistik!$C$7:$C$51=$A66)*(Statistik!$D$7:$D$51=$A62)*((Statistik!AK$7:AK$51)))</f>
        <v>0</v>
      </c>
      <c r="AH66" s="23">
        <f t="array" ref="AH66">SUM((Statistik!$C$7:$C$51=$A66)*(Statistik!$D$7:$D$51=$A62)*((Statistik!AL$7:AL$51)))</f>
        <v>0</v>
      </c>
    </row>
    <row r="67" spans="1:34" ht="15" customHeight="1" thickBot="1" x14ac:dyDescent="0.3">
      <c r="A67" s="218" t="s">
        <v>41</v>
      </c>
      <c r="B67" s="219"/>
      <c r="C67" s="220"/>
      <c r="D67" s="24">
        <f t="array" ref="D67">SUM((Statistik!$C$7:$C$51=$A67)*(Statistik!$D$7:$D$51=$A62)*((Statistik!AQ$7:AQ$51)))</f>
        <v>0</v>
      </c>
      <c r="E67" s="24">
        <f t="array" ref="E67">SUM((Statistik!$C$7:$C$51=$A67)*(Statistik!$D$7:$D$51=$A62)*((Statistik!I$7:I$51)))</f>
        <v>0</v>
      </c>
      <c r="F67" s="25">
        <f t="array" ref="F67">SUM((Statistik!$C$7:$C$51=$A67)*(Statistik!$D$7:$D$51=$A62)*((Statistik!J$7:J$51)))</f>
        <v>0</v>
      </c>
      <c r="G67" s="25">
        <f t="array" ref="G67">SUM((Statistik!$C$7:$C$51=$A67)*(Statistik!$D$7:$D$51=$A62)*((Statistik!K$7:K$51)))</f>
        <v>0</v>
      </c>
      <c r="H67" s="25">
        <f t="array" ref="H67">SUM((Statistik!$C$7:$C$51=$A67)*(Statistik!$D$7:$D$51=$A62)*((Statistik!L$7:L$51)))</f>
        <v>0</v>
      </c>
      <c r="I67" s="26">
        <f t="array" ref="I67">SUM((Statistik!$C$7:$C$51=$A67)*(Statistik!$D$7:$D$51=$A62)*((Statistik!M$7:M$51)))</f>
        <v>0</v>
      </c>
      <c r="J67" s="24">
        <f t="array" ref="J67">SUM((Statistik!$C$7:$C$51=$A67)*(Statistik!$D$7:$D$51=$A62)*((Statistik!N$7:N$51)))</f>
        <v>0</v>
      </c>
      <c r="K67" s="25">
        <f t="array" ref="K67">SUM((Statistik!$C$7:$C$51=$A67)*(Statistik!$D$7:$D$51=$A62)*((Statistik!O$7:O$51)))</f>
        <v>0</v>
      </c>
      <c r="L67" s="25">
        <f t="array" ref="L67">SUM((Statistik!$C$7:$C$51=$A67)*(Statistik!$D$7:$D$51=$A62)*((Statistik!P$7:P$51)))</f>
        <v>0</v>
      </c>
      <c r="M67" s="25">
        <f t="array" ref="M67">SUM((Statistik!$C$7:$C$51=$A67)*(Statistik!$D$7:$D$51=$A62)*((Statistik!Q$7:Q$51)))</f>
        <v>0</v>
      </c>
      <c r="N67" s="26">
        <f t="array" ref="N67">SUM((Statistik!$C$7:$C$51=$A67)*(Statistik!$D$7:$D$51=$A62)*((Statistik!R$7:R$51)))</f>
        <v>0</v>
      </c>
      <c r="O67" s="24">
        <f t="array" ref="O67">SUM((Statistik!$C$7:$C$51=$A67)*(Statistik!$D$7:$D$51=$A62)*((Statistik!S$7:S$51)))</f>
        <v>0</v>
      </c>
      <c r="P67" s="25">
        <f t="array" ref="P67">SUM((Statistik!$C$7:$C$51=$A67)*(Statistik!$D$7:$D$51=$A62)*((Statistik!T$7:T$51)))</f>
        <v>0</v>
      </c>
      <c r="Q67" s="25">
        <f t="array" ref="Q67">SUM((Statistik!$C$7:$C$51=$A67)*(Statistik!$D$7:$D$51=$A62)*((Statistik!U$7:U$51)))</f>
        <v>0</v>
      </c>
      <c r="R67" s="25">
        <f t="array" ref="R67">SUM((Statistik!$C$7:$C$51=$A67)*(Statistik!$D$7:$D$51=$A62)*((Statistik!V$7:V$51)))</f>
        <v>0</v>
      </c>
      <c r="S67" s="26">
        <f t="array" ref="S67">SUM((Statistik!$C$7:$C$51=$A67)*(Statistik!$D$7:$D$51=$A62)*((Statistik!W$7:W$51)))</f>
        <v>0</v>
      </c>
      <c r="T67" s="24">
        <f t="array" ref="T67">SUM((Statistik!$C$7:$C$51=$A67)*(Statistik!$D$7:$D$51=$A62)*((Statistik!X$7:X$51)))</f>
        <v>0</v>
      </c>
      <c r="U67" s="25">
        <f t="array" ref="U67">SUM((Statistik!$C$7:$C$51=$A67)*(Statistik!$D$7:$D$51=$A62)*((Statistik!Y$7:Y$51)))</f>
        <v>0</v>
      </c>
      <c r="V67" s="25">
        <f t="array" ref="V67">SUM((Statistik!$C$7:$C$51=$A67)*(Statistik!$D$7:$D$51=$A62)*((Statistik!Z$7:Z$51)))</f>
        <v>0</v>
      </c>
      <c r="W67" s="25">
        <f t="array" ref="W67">SUM((Statistik!$C$7:$C$51=$A67)*(Statistik!$D$7:$D$51=$A62)*((Statistik!AA$7:AA$51)))</f>
        <v>0</v>
      </c>
      <c r="X67" s="26">
        <f t="array" ref="X67">SUM((Statistik!$C$7:$C$51=$A67)*(Statistik!$D$7:$D$51=$A62)*((Statistik!AB$7:AB$51)))</f>
        <v>0</v>
      </c>
      <c r="Y67" s="24">
        <f t="array" ref="Y67">SUM((Statistik!$C$7:$C$51=$A67)*(Statistik!$D$7:$D$51=$A62)*((Statistik!AC$7:AC$51)))</f>
        <v>0</v>
      </c>
      <c r="Z67" s="25">
        <f t="array" ref="Z67">SUM((Statistik!$C$7:$C$51=$A67)*(Statistik!$D$7:$D$51=$A62)*((Statistik!AD$7:AD$51)))</f>
        <v>0</v>
      </c>
      <c r="AA67" s="25">
        <f t="array" ref="AA67">SUM((Statistik!$C$7:$C$51=$A67)*(Statistik!$D$7:$D$51=$A62)*((Statistik!AE$7:AE$51)))</f>
        <v>0</v>
      </c>
      <c r="AB67" s="25">
        <f t="array" ref="AB67">SUM((Statistik!$C$7:$C$51=$A67)*(Statistik!$D$7:$D$51=$A62)*((Statistik!AF$7:AF$51)))</f>
        <v>0</v>
      </c>
      <c r="AC67" s="26">
        <f t="array" ref="AC67">SUM((Statistik!$C$7:$C$51=$A67)*(Statistik!$D$7:$D$51=$A62)*((Statistik!AG$7:AG$51)))</f>
        <v>0</v>
      </c>
      <c r="AD67" s="24">
        <f t="array" ref="AD67">SUM((Statistik!$C$7:$C$51=$A67)*(Statistik!$D$7:$D$51=$A62)*((Statistik!AH$7:AH$51)))</f>
        <v>0</v>
      </c>
      <c r="AE67" s="25">
        <f t="array" ref="AE67">SUM((Statistik!$C$7:$C$51=$A67)*(Statistik!$D$7:$D$51=$A62)*((Statistik!AI$7:AI$51)))</f>
        <v>0</v>
      </c>
      <c r="AF67" s="25">
        <f t="array" ref="AF67">SUM((Statistik!$C$7:$C$51=$A67)*(Statistik!$D$7:$D$51=$A62)*((Statistik!AJ$7:AJ$51)))</f>
        <v>0</v>
      </c>
      <c r="AG67" s="25">
        <f t="array" ref="AG67">SUM((Statistik!$C$7:$C$51=$A67)*(Statistik!$D$7:$D$51=$A62)*((Statistik!AK$7:AK$51)))</f>
        <v>0</v>
      </c>
      <c r="AH67" s="26">
        <f t="array" ref="AH67">SUM((Statistik!$C$7:$C$51=$A67)*(Statistik!$D$7:$D$51=$A62)*((Statistik!AL$7:AL$51)))</f>
        <v>0</v>
      </c>
    </row>
    <row r="68" spans="1:34" ht="15.75" thickBot="1" x14ac:dyDescent="0.3"/>
    <row r="69" spans="1:34" ht="15" customHeight="1" thickBot="1" x14ac:dyDescent="0.3">
      <c r="A69" s="221">
        <v>5</v>
      </c>
      <c r="B69" s="222"/>
      <c r="C69" s="223"/>
      <c r="D69" s="221" t="s">
        <v>53</v>
      </c>
      <c r="E69" s="227" t="s">
        <v>63</v>
      </c>
      <c r="F69" s="228"/>
      <c r="G69" s="228"/>
      <c r="H69" s="228"/>
      <c r="I69" s="229"/>
      <c r="J69" s="227" t="s">
        <v>64</v>
      </c>
      <c r="K69" s="228"/>
      <c r="L69" s="228"/>
      <c r="M69" s="228"/>
      <c r="N69" s="229"/>
      <c r="O69" s="227" t="s">
        <v>65</v>
      </c>
      <c r="P69" s="228"/>
      <c r="Q69" s="228"/>
      <c r="R69" s="228"/>
      <c r="S69" s="229"/>
      <c r="T69" s="227" t="s">
        <v>66</v>
      </c>
      <c r="U69" s="228"/>
      <c r="V69" s="228"/>
      <c r="W69" s="228"/>
      <c r="X69" s="229"/>
      <c r="Y69" s="227" t="s">
        <v>67</v>
      </c>
      <c r="Z69" s="228"/>
      <c r="AA69" s="228"/>
      <c r="AB69" s="228"/>
      <c r="AC69" s="229"/>
      <c r="AD69" s="227" t="s">
        <v>68</v>
      </c>
      <c r="AE69" s="228"/>
      <c r="AF69" s="228"/>
      <c r="AG69" s="228"/>
      <c r="AH69" s="229"/>
    </row>
    <row r="70" spans="1:34" ht="15" customHeight="1" thickBot="1" x14ac:dyDescent="0.3">
      <c r="A70" s="224"/>
      <c r="B70" s="225"/>
      <c r="C70" s="226"/>
      <c r="D70" s="224"/>
      <c r="E70" s="3" t="s">
        <v>29</v>
      </c>
      <c r="F70" s="2" t="s">
        <v>30</v>
      </c>
      <c r="G70" s="2" t="s">
        <v>31</v>
      </c>
      <c r="H70" s="2" t="s">
        <v>32</v>
      </c>
      <c r="I70" s="1" t="s">
        <v>33</v>
      </c>
      <c r="J70" s="3" t="s">
        <v>29</v>
      </c>
      <c r="K70" s="2" t="s">
        <v>30</v>
      </c>
      <c r="L70" s="2" t="s">
        <v>31</v>
      </c>
      <c r="M70" s="2" t="s">
        <v>32</v>
      </c>
      <c r="N70" s="16" t="s">
        <v>34</v>
      </c>
      <c r="O70" s="17" t="s">
        <v>29</v>
      </c>
      <c r="P70" s="18" t="s">
        <v>30</v>
      </c>
      <c r="Q70" s="18" t="s">
        <v>31</v>
      </c>
      <c r="R70" s="18" t="s">
        <v>32</v>
      </c>
      <c r="S70" s="19" t="s">
        <v>34</v>
      </c>
      <c r="T70" s="17" t="s">
        <v>29</v>
      </c>
      <c r="U70" s="18" t="s">
        <v>30</v>
      </c>
      <c r="V70" s="18" t="s">
        <v>31</v>
      </c>
      <c r="W70" s="18" t="s">
        <v>32</v>
      </c>
      <c r="X70" s="19" t="s">
        <v>34</v>
      </c>
      <c r="Y70" s="17" t="s">
        <v>29</v>
      </c>
      <c r="Z70" s="18" t="s">
        <v>30</v>
      </c>
      <c r="AA70" s="18" t="s">
        <v>31</v>
      </c>
      <c r="AB70" s="18" t="s">
        <v>32</v>
      </c>
      <c r="AC70" s="19" t="s">
        <v>34</v>
      </c>
      <c r="AD70" s="17" t="s">
        <v>29</v>
      </c>
      <c r="AE70" s="18" t="s">
        <v>30</v>
      </c>
      <c r="AF70" s="18" t="s">
        <v>31</v>
      </c>
      <c r="AG70" s="18" t="s">
        <v>32</v>
      </c>
      <c r="AH70" s="19" t="s">
        <v>34</v>
      </c>
    </row>
    <row r="71" spans="1:34" ht="15" customHeight="1" x14ac:dyDescent="0.25">
      <c r="A71" s="212" t="s">
        <v>21</v>
      </c>
      <c r="B71" s="213"/>
      <c r="C71" s="214"/>
      <c r="D71" s="20">
        <f t="array" ref="D71">SUM((Statistik!$C$7:$C$51=$A71)*(Statistik!$D$7:$D$51=$A69)*((Statistik!AQ$7:AQ$51)))</f>
        <v>0</v>
      </c>
      <c r="E71" s="21">
        <f t="array" ref="E71">SUM((Statistik!$C$7:$C$51=$A71)*(Statistik!$D$7:$D$51=$A69)*((Statistik!I$7:I$51)))</f>
        <v>0</v>
      </c>
      <c r="F71" s="5">
        <f t="array" ref="F71">SUM((Statistik!$C$7:$C$51=$A71)*(Statistik!$D$7:$D$51=$A69)*((Statistik!J$7:J$51)))</f>
        <v>0</v>
      </c>
      <c r="G71" s="5">
        <f t="array" ref="G71">SUM((Statistik!$C$7:$C$51=$A71)*(Statistik!$D$7:$D$51=$A69)*((Statistik!K$7:K$51)))</f>
        <v>0</v>
      </c>
      <c r="H71" s="5">
        <f t="array" ref="H71">SUM((Statistik!$C$7:$C$51=$A71)*(Statistik!$D$7:$D$51=$A69)*((Statistik!L$7:L$51)))</f>
        <v>0</v>
      </c>
      <c r="I71" s="22">
        <f t="array" ref="I71">SUM((Statistik!$C$7:$C$51=$A71)*(Statistik!$D$7:$D$51=$A69)*((Statistik!M$7:M$51)))</f>
        <v>0</v>
      </c>
      <c r="J71" s="21">
        <f t="array" ref="J71">SUM((Statistik!$C$7:$C$51=$A71)*(Statistik!$D$7:$D$51=$A69)*((Statistik!N$7:N$51)))</f>
        <v>0</v>
      </c>
      <c r="K71" s="5">
        <f t="array" ref="K71">SUM((Statistik!$C$7:$C$51=$A71)*(Statistik!$D$7:$D$51=$A69)*((Statistik!O$7:O$51)))</f>
        <v>0</v>
      </c>
      <c r="L71" s="5">
        <f t="array" ref="L71">SUM((Statistik!$C$7:$C$51=$A71)*(Statistik!$D$7:$D$51=$A69)*((Statistik!P$7:P$51)))</f>
        <v>0</v>
      </c>
      <c r="M71" s="5">
        <f t="array" ref="M71">SUM((Statistik!$C$7:$C$51=$A71)*(Statistik!$D$7:$D$51=$A69)*((Statistik!Q$7:Q$51)))</f>
        <v>0</v>
      </c>
      <c r="N71" s="22">
        <f t="array" ref="N71">SUM((Statistik!$C$7:$C$51=$A71)*(Statistik!$D$7:$D$51=$A69)*((Statistik!R$7:R$51)))</f>
        <v>0</v>
      </c>
      <c r="O71" s="21">
        <f t="array" ref="O71">SUM((Statistik!$C$7:$C$51=$A71)*(Statistik!$D$7:$D$51=$A69)*((Statistik!S$7:S$51)))</f>
        <v>0</v>
      </c>
      <c r="P71" s="5">
        <f t="array" ref="P71">SUM((Statistik!$C$7:$C$51=$A71)*(Statistik!$D$7:$D$51=$A69)*((Statistik!T$7:T$51)))</f>
        <v>0</v>
      </c>
      <c r="Q71" s="5">
        <f t="array" ref="Q71">SUM((Statistik!$C$7:$C$51=$A71)*(Statistik!$D$7:$D$51=$A69)*((Statistik!U$7:U$51)))</f>
        <v>0</v>
      </c>
      <c r="R71" s="5">
        <f t="array" ref="R71">SUM((Statistik!$C$7:$C$51=$A71)*(Statistik!$D$7:$D$51=$A69)*((Statistik!V$7:V$51)))</f>
        <v>0</v>
      </c>
      <c r="S71" s="22">
        <f t="array" ref="S71">SUM((Statistik!$C$7:$C$51=$A71)*(Statistik!$D$7:$D$51=$A69)*((Statistik!W$7:W$51)))</f>
        <v>0</v>
      </c>
      <c r="T71" s="21">
        <f t="array" ref="T71">SUM((Statistik!$C$7:$C$51=$A71)*(Statistik!$D$7:$D$51=$A69)*((Statistik!X$7:X$51)))</f>
        <v>0</v>
      </c>
      <c r="U71" s="5">
        <f t="array" ref="U71">SUM((Statistik!$C$7:$C$51=$A71)*(Statistik!$D$7:$D$51=$A69)*((Statistik!Y$7:Y$51)))</f>
        <v>0</v>
      </c>
      <c r="V71" s="5">
        <f t="array" ref="V71">SUM((Statistik!$C$7:$C$51=$A71)*(Statistik!$D$7:$D$51=$A69)*((Statistik!Z$7:Z$51)))</f>
        <v>0</v>
      </c>
      <c r="W71" s="5">
        <f t="array" ref="W71">SUM((Statistik!$C$7:$C$51=$A71)*(Statistik!$D$7:$D$51=$A69)*((Statistik!AA$7:AA$51)))</f>
        <v>0</v>
      </c>
      <c r="X71" s="22">
        <f t="array" ref="X71">SUM((Statistik!$C$7:$C$51=$A71)*(Statistik!$D$7:$D$51=$A69)*((Statistik!AB$7:AB$51)))</f>
        <v>0</v>
      </c>
      <c r="Y71" s="21">
        <f t="array" ref="Y71">SUM((Statistik!$C$7:$C$51=$A71)*(Statistik!$D$7:$D$51=$A69)*((Statistik!AC$7:AC$51)))</f>
        <v>0</v>
      </c>
      <c r="Z71" s="5">
        <f t="array" ref="Z71">SUM((Statistik!$C$7:$C$51=$A71)*(Statistik!$D$7:$D$51=$A69)*((Statistik!AD$7:AD$51)))</f>
        <v>0</v>
      </c>
      <c r="AA71" s="5">
        <f t="array" ref="AA71">SUM((Statistik!$C$7:$C$51=$A71)*(Statistik!$D$7:$D$51=$A69)*((Statistik!AE$7:AE$51)))</f>
        <v>0</v>
      </c>
      <c r="AB71" s="5">
        <f t="array" ref="AB71">SUM((Statistik!$C$7:$C$51=$A71)*(Statistik!$D$7:$D$51=$A69)*((Statistik!AF$7:AF$51)))</f>
        <v>0</v>
      </c>
      <c r="AC71" s="22">
        <f t="array" ref="AC71">SUM((Statistik!$C$7:$C$51=$A71)*(Statistik!$D$7:$D$51=$A69)*((Statistik!AG$7:AG$51)))</f>
        <v>0</v>
      </c>
      <c r="AD71" s="21">
        <f t="array" ref="AD71">SUM((Statistik!$C$7:$C$51=$A71)*(Statistik!$D$7:$D$51=$A69)*((Statistik!AH$7:AH$51)))</f>
        <v>0</v>
      </c>
      <c r="AE71" s="5">
        <f t="array" ref="AE71">SUM((Statistik!$C$7:$C$51=$A71)*(Statistik!$D$7:$D$51=$A69)*((Statistik!AI$7:AI$51)))</f>
        <v>0</v>
      </c>
      <c r="AF71" s="5">
        <f t="array" ref="AF71">SUM((Statistik!$C$7:$C$51=$A71)*(Statistik!$D$7:$D$51=$A69)*((Statistik!AJ$7:AJ$51)))</f>
        <v>0</v>
      </c>
      <c r="AG71" s="5">
        <f t="array" ref="AG71">SUM((Statistik!$C$7:$C$51=$A71)*(Statistik!$D$7:$D$51=$A69)*((Statistik!AK$7:AK$51)))</f>
        <v>0</v>
      </c>
      <c r="AH71" s="22">
        <f t="array" ref="AH71">SUM((Statistik!$C$7:$C$51=$A71)*(Statistik!$D$7:$D$51=$A69)*((Statistik!AL$7:AL$51)))</f>
        <v>0</v>
      </c>
    </row>
    <row r="72" spans="1:34" ht="15" customHeight="1" x14ac:dyDescent="0.25">
      <c r="A72" s="215" t="s">
        <v>47</v>
      </c>
      <c r="B72" s="216"/>
      <c r="C72" s="217"/>
      <c r="D72" s="20">
        <f t="array" ref="D72">SUM((Statistik!$C$7:$C$51=$A72)*(Statistik!$D$7:$D$51=$A69)*((Statistik!AQ$7:AQ$51)))</f>
        <v>0</v>
      </c>
      <c r="E72" s="20">
        <f t="array" ref="E72">SUM((Statistik!$C$7:$C$51=$A72)*(Statistik!$D$7:$D$51=$A69)*((Statistik!I$7:I$51)))</f>
        <v>0</v>
      </c>
      <c r="F72" s="4">
        <f t="array" ref="F72">SUM((Statistik!$C$7:$C$51=$A72)*(Statistik!$D$7:$D$51=$A69)*((Statistik!J$7:J$51)))</f>
        <v>0</v>
      </c>
      <c r="G72" s="4">
        <f t="array" ref="G72">SUM((Statistik!$C$7:$C$51=$A72)*(Statistik!$D$7:$D$51=$A69)*((Statistik!K$7:K$51)))</f>
        <v>0</v>
      </c>
      <c r="H72" s="4">
        <f t="array" ref="H72">SUM((Statistik!$C$7:$C$51=$A72)*(Statistik!$D$7:$D$51=$A69)*((Statistik!L$7:L$51)))</f>
        <v>0</v>
      </c>
      <c r="I72" s="23">
        <f t="array" ref="I72">SUM((Statistik!$C$7:$C$51=$A72)*(Statistik!$D$7:$D$51=$A69)*((Statistik!M$7:M$51)))</f>
        <v>0</v>
      </c>
      <c r="J72" s="20">
        <f t="array" ref="J72">SUM((Statistik!$C$7:$C$51=$A72)*(Statistik!$D$7:$D$51=$A69)*((Statistik!N$7:N$51)))</f>
        <v>0</v>
      </c>
      <c r="K72" s="4">
        <f t="array" ref="K72">SUM((Statistik!$C$7:$C$51=$A72)*(Statistik!$D$7:$D$51=$A69)*((Statistik!O$7:O$51)))</f>
        <v>0</v>
      </c>
      <c r="L72" s="4">
        <f t="array" ref="L72">SUM((Statistik!$C$7:$C$51=$A72)*(Statistik!$D$7:$D$51=$A69)*((Statistik!P$7:P$51)))</f>
        <v>0</v>
      </c>
      <c r="M72" s="4">
        <f t="array" ref="M72">SUM((Statistik!$C$7:$C$51=$A72)*(Statistik!$D$7:$D$51=$A69)*((Statistik!Q$7:Q$51)))</f>
        <v>0</v>
      </c>
      <c r="N72" s="23">
        <f t="array" ref="N72">SUM((Statistik!$C$7:$C$51=$A72)*(Statistik!$D$7:$D$51=$A69)*((Statistik!R$7:R$51)))</f>
        <v>0</v>
      </c>
      <c r="O72" s="20">
        <f t="array" ref="O72">SUM((Statistik!$C$7:$C$51=$A72)*(Statistik!$D$7:$D$51=$A69)*((Statistik!S$7:S$51)))</f>
        <v>0</v>
      </c>
      <c r="P72" s="4">
        <f t="array" ref="P72">SUM((Statistik!$C$7:$C$51=$A72)*(Statistik!$D$7:$D$51=$A69)*((Statistik!T$7:T$51)))</f>
        <v>0</v>
      </c>
      <c r="Q72" s="4">
        <f t="array" ref="Q72">SUM((Statistik!$C$7:$C$51=$A72)*(Statistik!$D$7:$D$51=$A69)*((Statistik!U$7:U$51)))</f>
        <v>0</v>
      </c>
      <c r="R72" s="4">
        <f t="array" ref="R72">SUM((Statistik!$C$7:$C$51=$A72)*(Statistik!$D$7:$D$51=$A69)*((Statistik!V$7:V$51)))</f>
        <v>0</v>
      </c>
      <c r="S72" s="23">
        <f t="array" ref="S72">SUM((Statistik!$C$7:$C$51=$A72)*(Statistik!$D$7:$D$51=$A69)*((Statistik!W$7:W$51)))</f>
        <v>0</v>
      </c>
      <c r="T72" s="20">
        <f t="array" ref="T72">SUM((Statistik!$C$7:$C$51=$A72)*(Statistik!$D$7:$D$51=$A69)*((Statistik!X$7:X$51)))</f>
        <v>0</v>
      </c>
      <c r="U72" s="4">
        <f t="array" ref="U72">SUM((Statistik!$C$7:$C$51=$A72)*(Statistik!$D$7:$D$51=$A69)*((Statistik!Y$7:Y$51)))</f>
        <v>0</v>
      </c>
      <c r="V72" s="4">
        <f t="array" ref="V72">SUM((Statistik!$C$7:$C$51=$A72)*(Statistik!$D$7:$D$51=$A69)*((Statistik!Z$7:Z$51)))</f>
        <v>0</v>
      </c>
      <c r="W72" s="4">
        <f t="array" ref="W72">SUM((Statistik!$C$7:$C$51=$A72)*(Statistik!$D$7:$D$51=$A69)*((Statistik!AA$7:AA$51)))</f>
        <v>0</v>
      </c>
      <c r="X72" s="23">
        <f t="array" ref="X72">SUM((Statistik!$C$7:$C$51=$A72)*(Statistik!$D$7:$D$51=$A69)*((Statistik!AB$7:AB$51)))</f>
        <v>0</v>
      </c>
      <c r="Y72" s="20">
        <f t="array" ref="Y72">SUM((Statistik!$C$7:$C$51=$A72)*(Statistik!$D$7:$D$51=$A69)*((Statistik!AC$7:AC$51)))</f>
        <v>0</v>
      </c>
      <c r="Z72" s="4">
        <f t="array" ref="Z72">SUM((Statistik!$C$7:$C$51=$A72)*(Statistik!$D$7:$D$51=$A69)*((Statistik!AD$7:AD$51)))</f>
        <v>0</v>
      </c>
      <c r="AA72" s="4">
        <f t="array" ref="AA72">SUM((Statistik!$C$7:$C$51=$A72)*(Statistik!$D$7:$D$51=$A69)*((Statistik!AE$7:AE$51)))</f>
        <v>0</v>
      </c>
      <c r="AB72" s="4">
        <f t="array" ref="AB72">SUM((Statistik!$C$7:$C$51=$A72)*(Statistik!$D$7:$D$51=$A69)*((Statistik!AF$7:AF$51)))</f>
        <v>0</v>
      </c>
      <c r="AC72" s="23">
        <f t="array" ref="AC72">SUM((Statistik!$C$7:$C$51=$A72)*(Statistik!$D$7:$D$51=$A69)*((Statistik!AG$7:AG$51)))</f>
        <v>0</v>
      </c>
      <c r="AD72" s="20">
        <f t="array" ref="AD72">SUM((Statistik!$C$7:$C$51=$A72)*(Statistik!$D$7:$D$51=$A69)*((Statistik!AH$7:AH$51)))</f>
        <v>0</v>
      </c>
      <c r="AE72" s="4">
        <f t="array" ref="AE72">SUM((Statistik!$C$7:$C$51=$A72)*(Statistik!$D$7:$D$51=$A69)*((Statistik!AI$7:AI$51)))</f>
        <v>0</v>
      </c>
      <c r="AF72" s="4">
        <f t="array" ref="AF72">SUM((Statistik!$C$7:$C$51=$A72)*(Statistik!$D$7:$D$51=$A69)*((Statistik!AJ$7:AJ$51)))</f>
        <v>0</v>
      </c>
      <c r="AG72" s="4">
        <f t="array" ref="AG72">SUM((Statistik!$C$7:$C$51=$A72)*(Statistik!$D$7:$D$51=$A69)*((Statistik!AK$7:AK$51)))</f>
        <v>0</v>
      </c>
      <c r="AH72" s="23">
        <f t="array" ref="AH72">SUM((Statistik!$C$7:$C$51=$A72)*(Statistik!$D$7:$D$51=$A69)*((Statistik!AL$7:AL$51)))</f>
        <v>0</v>
      </c>
    </row>
    <row r="73" spans="1:34" ht="15" customHeight="1" x14ac:dyDescent="0.25">
      <c r="A73" s="215" t="s">
        <v>48</v>
      </c>
      <c r="B73" s="216"/>
      <c r="C73" s="217"/>
      <c r="D73" s="20">
        <f t="array" ref="D73">SUM((Statistik!$C$7:$C$51=$A73)*(Statistik!$D$7:$D$51=$A69)*((Statistik!AQ$7:AQ$51)))</f>
        <v>0</v>
      </c>
      <c r="E73" s="20">
        <f t="array" ref="E73">SUM((Statistik!$C$7:$C$51=$A73)*(Statistik!$D$7:$D$51=$A69)*((Statistik!I$7:I$51)))</f>
        <v>0</v>
      </c>
      <c r="F73" s="4">
        <f t="array" ref="F73">SUM((Statistik!$C$7:$C$51=$A73)*(Statistik!$D$7:$D$51=$A69)*((Statistik!J$7:J$51)))</f>
        <v>0</v>
      </c>
      <c r="G73" s="4">
        <f t="array" ref="G73">SUM((Statistik!$C$7:$C$51=$A73)*(Statistik!$D$7:$D$51=$A69)*((Statistik!K$7:K$51)))</f>
        <v>0</v>
      </c>
      <c r="H73" s="4">
        <f t="array" ref="H73">SUM((Statistik!$C$7:$C$51=$A73)*(Statistik!$D$7:$D$51=$A69)*((Statistik!L$7:L$51)))</f>
        <v>0</v>
      </c>
      <c r="I73" s="23">
        <f t="array" ref="I73">SUM((Statistik!$C$7:$C$51=$A73)*(Statistik!$D$7:$D$51=$A69)*((Statistik!M$7:M$51)))</f>
        <v>0</v>
      </c>
      <c r="J73" s="20">
        <f t="array" ref="J73">SUM((Statistik!$C$7:$C$51=$A73)*(Statistik!$D$7:$D$51=$A69)*((Statistik!N$7:N$51)))</f>
        <v>0</v>
      </c>
      <c r="K73" s="4">
        <f t="array" ref="K73">SUM((Statistik!$C$7:$C$51=$A73)*(Statistik!$D$7:$D$51=$A69)*((Statistik!O$7:O$51)))</f>
        <v>0</v>
      </c>
      <c r="L73" s="4">
        <f t="array" ref="L73">SUM((Statistik!$C$7:$C$51=$A73)*(Statistik!$D$7:$D$51=$A69)*((Statistik!P$7:P$51)))</f>
        <v>0</v>
      </c>
      <c r="M73" s="4">
        <f t="array" ref="M73">SUM((Statistik!$C$7:$C$51=$A73)*(Statistik!$D$7:$D$51=$A69)*((Statistik!Q$7:Q$51)))</f>
        <v>0</v>
      </c>
      <c r="N73" s="23">
        <f t="array" ref="N73">SUM((Statistik!$C$7:$C$51=$A73)*(Statistik!$D$7:$D$51=$A69)*((Statistik!R$7:R$51)))</f>
        <v>0</v>
      </c>
      <c r="O73" s="20">
        <f t="array" ref="O73">SUM((Statistik!$C$7:$C$51=$A73)*(Statistik!$D$7:$D$51=$A69)*((Statistik!S$7:S$51)))</f>
        <v>0</v>
      </c>
      <c r="P73" s="4">
        <f t="array" ref="P73">SUM((Statistik!$C$7:$C$51=$A73)*(Statistik!$D$7:$D$51=$A69)*((Statistik!T$7:T$51)))</f>
        <v>0</v>
      </c>
      <c r="Q73" s="4">
        <f t="array" ref="Q73">SUM((Statistik!$C$7:$C$51=$A73)*(Statistik!$D$7:$D$51=$A69)*((Statistik!U$7:U$51)))</f>
        <v>0</v>
      </c>
      <c r="R73" s="4">
        <f t="array" ref="R73">SUM((Statistik!$C$7:$C$51=$A73)*(Statistik!$D$7:$D$51=$A69)*((Statistik!V$7:V$51)))</f>
        <v>0</v>
      </c>
      <c r="S73" s="23">
        <f t="array" ref="S73">SUM((Statistik!$C$7:$C$51=$A73)*(Statistik!$D$7:$D$51=$A69)*((Statistik!W$7:W$51)))</f>
        <v>0</v>
      </c>
      <c r="T73" s="20">
        <f t="array" ref="T73">SUM((Statistik!$C$7:$C$51=$A73)*(Statistik!$D$7:$D$51=$A69)*((Statistik!X$7:X$51)))</f>
        <v>0</v>
      </c>
      <c r="U73" s="4">
        <f t="array" ref="U73">SUM((Statistik!$C$7:$C$51=$A73)*(Statistik!$D$7:$D$51=$A69)*((Statistik!Y$7:Y$51)))</f>
        <v>0</v>
      </c>
      <c r="V73" s="4">
        <f t="array" ref="V73">SUM((Statistik!$C$7:$C$51=$A73)*(Statistik!$D$7:$D$51=$A69)*((Statistik!Z$7:Z$51)))</f>
        <v>0</v>
      </c>
      <c r="W73" s="4">
        <f t="array" ref="W73">SUM((Statistik!$C$7:$C$51=$A73)*(Statistik!$D$7:$D$51=$A69)*((Statistik!AA$7:AA$51)))</f>
        <v>0</v>
      </c>
      <c r="X73" s="23">
        <f t="array" ref="X73">SUM((Statistik!$C$7:$C$51=$A73)*(Statistik!$D$7:$D$51=$A69)*((Statistik!AB$7:AB$51)))</f>
        <v>0</v>
      </c>
      <c r="Y73" s="20">
        <f t="array" ref="Y73">SUM((Statistik!$C$7:$C$51=$A73)*(Statistik!$D$7:$D$51=$A69)*((Statistik!AC$7:AC$51)))</f>
        <v>0</v>
      </c>
      <c r="Z73" s="4">
        <f t="array" ref="Z73">SUM((Statistik!$C$7:$C$51=$A73)*(Statistik!$D$7:$D$51=$A69)*((Statistik!AD$7:AD$51)))</f>
        <v>0</v>
      </c>
      <c r="AA73" s="4">
        <f t="array" ref="AA73">SUM((Statistik!$C$7:$C$51=$A73)*(Statistik!$D$7:$D$51=$A69)*((Statistik!AE$7:AE$51)))</f>
        <v>0</v>
      </c>
      <c r="AB73" s="4">
        <f t="array" ref="AB73">SUM((Statistik!$C$7:$C$51=$A73)*(Statistik!$D$7:$D$51=$A69)*((Statistik!AF$7:AF$51)))</f>
        <v>0</v>
      </c>
      <c r="AC73" s="23">
        <f t="array" ref="AC73">SUM((Statistik!$C$7:$C$51=$A73)*(Statistik!$D$7:$D$51=$A69)*((Statistik!AG$7:AG$51)))</f>
        <v>0</v>
      </c>
      <c r="AD73" s="20">
        <f t="array" ref="AD73">SUM((Statistik!$C$7:$C$51=$A73)*(Statistik!$D$7:$D$51=$A69)*((Statistik!AH$7:AH$51)))</f>
        <v>0</v>
      </c>
      <c r="AE73" s="4">
        <f t="array" ref="AE73">SUM((Statistik!$C$7:$C$51=$A73)*(Statistik!$D$7:$D$51=$A69)*((Statistik!AI$7:AI$51)))</f>
        <v>0</v>
      </c>
      <c r="AF73" s="4">
        <f t="array" ref="AF73">SUM((Statistik!$C$7:$C$51=$A73)*(Statistik!$D$7:$D$51=$A69)*((Statistik!AJ$7:AJ$51)))</f>
        <v>0</v>
      </c>
      <c r="AG73" s="4">
        <f t="array" ref="AG73">SUM((Statistik!$C$7:$C$51=$A73)*(Statistik!$D$7:$D$51=$A69)*((Statistik!AK$7:AK$51)))</f>
        <v>0</v>
      </c>
      <c r="AH73" s="23">
        <f t="array" ref="AH73">SUM((Statistik!$C$7:$C$51=$A73)*(Statistik!$D$7:$D$51=$A69)*((Statistik!AL$7:AL$51)))</f>
        <v>0</v>
      </c>
    </row>
    <row r="74" spans="1:34" ht="15" customHeight="1" thickBot="1" x14ac:dyDescent="0.3">
      <c r="A74" s="218" t="s">
        <v>41</v>
      </c>
      <c r="B74" s="219"/>
      <c r="C74" s="220"/>
      <c r="D74" s="24">
        <f t="array" ref="D74">SUM((Statistik!$C$7:$C$51=$A74)*(Statistik!$D$7:$D$51=$A69)*((Statistik!AQ$7:AQ$51)))</f>
        <v>0</v>
      </c>
      <c r="E74" s="24">
        <f t="array" ref="E74">SUM((Statistik!$C$7:$C$51=$A74)*(Statistik!$D$7:$D$51=$A69)*((Statistik!I$7:I$51)))</f>
        <v>0</v>
      </c>
      <c r="F74" s="25">
        <f t="array" ref="F74">SUM((Statistik!$C$7:$C$51=$A74)*(Statistik!$D$7:$D$51=$A69)*((Statistik!J$7:J$51)))</f>
        <v>0</v>
      </c>
      <c r="G74" s="25">
        <f t="array" ref="G74">SUM((Statistik!$C$7:$C$51=$A74)*(Statistik!$D$7:$D$51=$A69)*((Statistik!K$7:K$51)))</f>
        <v>0</v>
      </c>
      <c r="H74" s="25">
        <f t="array" ref="H74">SUM((Statistik!$C$7:$C$51=$A74)*(Statistik!$D$7:$D$51=$A69)*((Statistik!L$7:L$51)))</f>
        <v>0</v>
      </c>
      <c r="I74" s="26">
        <f t="array" ref="I74">SUM((Statistik!$C$7:$C$51=$A74)*(Statistik!$D$7:$D$51=$A69)*((Statistik!M$7:M$51)))</f>
        <v>0</v>
      </c>
      <c r="J74" s="24">
        <f t="array" ref="J74">SUM((Statistik!$C$7:$C$51=$A74)*(Statistik!$D$7:$D$51=$A69)*((Statistik!N$7:N$51)))</f>
        <v>0</v>
      </c>
      <c r="K74" s="25">
        <f t="array" ref="K74">SUM((Statistik!$C$7:$C$51=$A74)*(Statistik!$D$7:$D$51=$A69)*((Statistik!O$7:O$51)))</f>
        <v>0</v>
      </c>
      <c r="L74" s="25">
        <f t="array" ref="L74">SUM((Statistik!$C$7:$C$51=$A74)*(Statistik!$D$7:$D$51=$A69)*((Statistik!P$7:P$51)))</f>
        <v>0</v>
      </c>
      <c r="M74" s="25">
        <f t="array" ref="M74">SUM((Statistik!$C$7:$C$51=$A74)*(Statistik!$D$7:$D$51=$A69)*((Statistik!Q$7:Q$51)))</f>
        <v>0</v>
      </c>
      <c r="N74" s="26">
        <f t="array" ref="N74">SUM((Statistik!$C$7:$C$51=$A74)*(Statistik!$D$7:$D$51=$A69)*((Statistik!R$7:R$51)))</f>
        <v>0</v>
      </c>
      <c r="O74" s="24">
        <f t="array" ref="O74">SUM((Statistik!$C$7:$C$51=$A74)*(Statistik!$D$7:$D$51=$A69)*((Statistik!S$7:S$51)))</f>
        <v>0</v>
      </c>
      <c r="P74" s="25">
        <f t="array" ref="P74">SUM((Statistik!$C$7:$C$51=$A74)*(Statistik!$D$7:$D$51=$A69)*((Statistik!T$7:T$51)))</f>
        <v>0</v>
      </c>
      <c r="Q74" s="25">
        <f t="array" ref="Q74">SUM((Statistik!$C$7:$C$51=$A74)*(Statistik!$D$7:$D$51=$A69)*((Statistik!U$7:U$51)))</f>
        <v>0</v>
      </c>
      <c r="R74" s="25">
        <f t="array" ref="R74">SUM((Statistik!$C$7:$C$51=$A74)*(Statistik!$D$7:$D$51=$A69)*((Statistik!V$7:V$51)))</f>
        <v>0</v>
      </c>
      <c r="S74" s="26">
        <f t="array" ref="S74">SUM((Statistik!$C$7:$C$51=$A74)*(Statistik!$D$7:$D$51=$A69)*((Statistik!W$7:W$51)))</f>
        <v>0</v>
      </c>
      <c r="T74" s="24">
        <f t="array" ref="T74">SUM((Statistik!$C$7:$C$51=$A74)*(Statistik!$D$7:$D$51=$A69)*((Statistik!X$7:X$51)))</f>
        <v>0</v>
      </c>
      <c r="U74" s="25">
        <f t="array" ref="U74">SUM((Statistik!$C$7:$C$51=$A74)*(Statistik!$D$7:$D$51=$A69)*((Statistik!Y$7:Y$51)))</f>
        <v>0</v>
      </c>
      <c r="V74" s="25">
        <f t="array" ref="V74">SUM((Statistik!$C$7:$C$51=$A74)*(Statistik!$D$7:$D$51=$A69)*((Statistik!Z$7:Z$51)))</f>
        <v>0</v>
      </c>
      <c r="W74" s="25">
        <f t="array" ref="W74">SUM((Statistik!$C$7:$C$51=$A74)*(Statistik!$D$7:$D$51=$A69)*((Statistik!AA$7:AA$51)))</f>
        <v>0</v>
      </c>
      <c r="X74" s="26">
        <f t="array" ref="X74">SUM((Statistik!$C$7:$C$51=$A74)*(Statistik!$D$7:$D$51=$A69)*((Statistik!AB$7:AB$51)))</f>
        <v>0</v>
      </c>
      <c r="Y74" s="24">
        <f t="array" ref="Y74">SUM((Statistik!$C$7:$C$51=$A74)*(Statistik!$D$7:$D$51=$A69)*((Statistik!AC$7:AC$51)))</f>
        <v>0</v>
      </c>
      <c r="Z74" s="25">
        <f t="array" ref="Z74">SUM((Statistik!$C$7:$C$51=$A74)*(Statistik!$D$7:$D$51=$A69)*((Statistik!AD$7:AD$51)))</f>
        <v>0</v>
      </c>
      <c r="AA74" s="25">
        <f t="array" ref="AA74">SUM((Statistik!$C$7:$C$51=$A74)*(Statistik!$D$7:$D$51=$A69)*((Statistik!AE$7:AE$51)))</f>
        <v>0</v>
      </c>
      <c r="AB74" s="25">
        <f t="array" ref="AB74">SUM((Statistik!$C$7:$C$51=$A74)*(Statistik!$D$7:$D$51=$A69)*((Statistik!AF$7:AF$51)))</f>
        <v>0</v>
      </c>
      <c r="AC74" s="26">
        <f t="array" ref="AC74">SUM((Statistik!$C$7:$C$51=$A74)*(Statistik!$D$7:$D$51=$A69)*((Statistik!AG$7:AG$51)))</f>
        <v>0</v>
      </c>
      <c r="AD74" s="24">
        <f t="array" ref="AD74">SUM((Statistik!$C$7:$C$51=$A74)*(Statistik!$D$7:$D$51=$A69)*((Statistik!AH$7:AH$51)))</f>
        <v>0</v>
      </c>
      <c r="AE74" s="25">
        <f t="array" ref="AE74">SUM((Statistik!$C$7:$C$51=$A74)*(Statistik!$D$7:$D$51=$A69)*((Statistik!AI$7:AI$51)))</f>
        <v>0</v>
      </c>
      <c r="AF74" s="25">
        <f t="array" ref="AF74">SUM((Statistik!$C$7:$C$51=$A74)*(Statistik!$D$7:$D$51=$A69)*((Statistik!AJ$7:AJ$51)))</f>
        <v>0</v>
      </c>
      <c r="AG74" s="25">
        <f t="array" ref="AG74">SUM((Statistik!$C$7:$C$51=$A74)*(Statistik!$D$7:$D$51=$A69)*((Statistik!AK$7:AK$51)))</f>
        <v>0</v>
      </c>
      <c r="AH74" s="26">
        <f t="array" ref="AH74">SUM((Statistik!$C$7:$C$51=$A74)*(Statistik!$D$7:$D$51=$A69)*((Statistik!AL$7:AL$51)))</f>
        <v>0</v>
      </c>
    </row>
    <row r="75" spans="1:34" ht="15.75" thickBot="1" x14ac:dyDescent="0.3"/>
    <row r="76" spans="1:34" ht="15" customHeight="1" thickBot="1" x14ac:dyDescent="0.3">
      <c r="A76" s="221">
        <v>6</v>
      </c>
      <c r="B76" s="222"/>
      <c r="C76" s="223"/>
      <c r="D76" s="221" t="s">
        <v>53</v>
      </c>
      <c r="E76" s="227" t="s">
        <v>63</v>
      </c>
      <c r="F76" s="228"/>
      <c r="G76" s="228"/>
      <c r="H76" s="228"/>
      <c r="I76" s="229"/>
      <c r="J76" s="227" t="s">
        <v>64</v>
      </c>
      <c r="K76" s="228"/>
      <c r="L76" s="228"/>
      <c r="M76" s="228"/>
      <c r="N76" s="229"/>
      <c r="O76" s="227" t="s">
        <v>65</v>
      </c>
      <c r="P76" s="228"/>
      <c r="Q76" s="228"/>
      <c r="R76" s="228"/>
      <c r="S76" s="229"/>
      <c r="T76" s="227" t="s">
        <v>66</v>
      </c>
      <c r="U76" s="228"/>
      <c r="V76" s="228"/>
      <c r="W76" s="228"/>
      <c r="X76" s="229"/>
      <c r="Y76" s="227" t="s">
        <v>67</v>
      </c>
      <c r="Z76" s="228"/>
      <c r="AA76" s="228"/>
      <c r="AB76" s="228"/>
      <c r="AC76" s="229"/>
      <c r="AD76" s="227" t="s">
        <v>68</v>
      </c>
      <c r="AE76" s="228"/>
      <c r="AF76" s="228"/>
      <c r="AG76" s="228"/>
      <c r="AH76" s="229"/>
    </row>
    <row r="77" spans="1:34" ht="15" customHeight="1" thickBot="1" x14ac:dyDescent="0.3">
      <c r="A77" s="224"/>
      <c r="B77" s="225"/>
      <c r="C77" s="226"/>
      <c r="D77" s="224"/>
      <c r="E77" s="3" t="s">
        <v>29</v>
      </c>
      <c r="F77" s="2" t="s">
        <v>30</v>
      </c>
      <c r="G77" s="2" t="s">
        <v>31</v>
      </c>
      <c r="H77" s="2" t="s">
        <v>32</v>
      </c>
      <c r="I77" s="1" t="s">
        <v>33</v>
      </c>
      <c r="J77" s="3" t="s">
        <v>29</v>
      </c>
      <c r="K77" s="2" t="s">
        <v>30</v>
      </c>
      <c r="L77" s="2" t="s">
        <v>31</v>
      </c>
      <c r="M77" s="2" t="s">
        <v>32</v>
      </c>
      <c r="N77" s="16" t="s">
        <v>34</v>
      </c>
      <c r="O77" s="17" t="s">
        <v>29</v>
      </c>
      <c r="P77" s="18" t="s">
        <v>30</v>
      </c>
      <c r="Q77" s="18" t="s">
        <v>31</v>
      </c>
      <c r="R77" s="18" t="s">
        <v>32</v>
      </c>
      <c r="S77" s="19" t="s">
        <v>34</v>
      </c>
      <c r="T77" s="17" t="s">
        <v>29</v>
      </c>
      <c r="U77" s="18" t="s">
        <v>30</v>
      </c>
      <c r="V77" s="18" t="s">
        <v>31</v>
      </c>
      <c r="W77" s="18" t="s">
        <v>32</v>
      </c>
      <c r="X77" s="19" t="s">
        <v>34</v>
      </c>
      <c r="Y77" s="17" t="s">
        <v>29</v>
      </c>
      <c r="Z77" s="18" t="s">
        <v>30</v>
      </c>
      <c r="AA77" s="18" t="s">
        <v>31</v>
      </c>
      <c r="AB77" s="18" t="s">
        <v>32</v>
      </c>
      <c r="AC77" s="19" t="s">
        <v>34</v>
      </c>
      <c r="AD77" s="17" t="s">
        <v>29</v>
      </c>
      <c r="AE77" s="18" t="s">
        <v>30</v>
      </c>
      <c r="AF77" s="18" t="s">
        <v>31</v>
      </c>
      <c r="AG77" s="18" t="s">
        <v>32</v>
      </c>
      <c r="AH77" s="19" t="s">
        <v>34</v>
      </c>
    </row>
    <row r="78" spans="1:34" ht="15" customHeight="1" x14ac:dyDescent="0.25">
      <c r="A78" s="212" t="s">
        <v>21</v>
      </c>
      <c r="B78" s="213"/>
      <c r="C78" s="214"/>
      <c r="D78" s="20">
        <f t="array" ref="D78">SUM((Statistik!$C$7:$C$51=$A78)*(Statistik!$D$7:$D$51=$A76)*((Statistik!AQ$7:AQ$51)))</f>
        <v>0</v>
      </c>
      <c r="E78" s="21">
        <f t="array" ref="E78">SUM((Statistik!$C$7:$C$51=$A78)*(Statistik!$D$7:$D$51=$A76)*((Statistik!I$7:I$51)))</f>
        <v>0</v>
      </c>
      <c r="F78" s="5">
        <f t="array" ref="F78">SUM((Statistik!$C$7:$C$51=$A78)*(Statistik!$D$7:$D$51=$A76)*((Statistik!J$7:J$51)))</f>
        <v>0</v>
      </c>
      <c r="G78" s="5">
        <f t="array" ref="G78">SUM((Statistik!$C$7:$C$51=$A78)*(Statistik!$D$7:$D$51=$A76)*((Statistik!K$7:K$51)))</f>
        <v>0</v>
      </c>
      <c r="H78" s="5">
        <f t="array" ref="H78">SUM((Statistik!$C$7:$C$51=$A78)*(Statistik!$D$7:$D$51=$A76)*((Statistik!L$7:L$51)))</f>
        <v>0</v>
      </c>
      <c r="I78" s="22">
        <f t="array" ref="I78">SUM((Statistik!$C$7:$C$51=$A78)*(Statistik!$D$7:$D$51=$A76)*((Statistik!M$7:M$51)))</f>
        <v>0</v>
      </c>
      <c r="J78" s="21">
        <f t="array" ref="J78">SUM((Statistik!$C$7:$C$51=$A78)*(Statistik!$D$7:$D$51=$A76)*((Statistik!N$7:N$51)))</f>
        <v>0</v>
      </c>
      <c r="K78" s="5">
        <f t="array" ref="K78">SUM((Statistik!$C$7:$C$51=$A78)*(Statistik!$D$7:$D$51=$A76)*((Statistik!O$7:O$51)))</f>
        <v>0</v>
      </c>
      <c r="L78" s="5">
        <f t="array" ref="L78">SUM((Statistik!$C$7:$C$51=$A78)*(Statistik!$D$7:$D$51=$A76)*((Statistik!P$7:P$51)))</f>
        <v>0</v>
      </c>
      <c r="M78" s="5">
        <f t="array" ref="M78">SUM((Statistik!$C$7:$C$51=$A78)*(Statistik!$D$7:$D$51=$A76)*((Statistik!Q$7:Q$51)))</f>
        <v>0</v>
      </c>
      <c r="N78" s="22">
        <f t="array" ref="N78">SUM((Statistik!$C$7:$C$51=$A78)*(Statistik!$D$7:$D$51=$A76)*((Statistik!R$7:R$51)))</f>
        <v>0</v>
      </c>
      <c r="O78" s="21">
        <f t="array" ref="O78">SUM((Statistik!$C$7:$C$51=$A78)*(Statistik!$D$7:$D$51=$A76)*((Statistik!S$7:S$51)))</f>
        <v>0</v>
      </c>
      <c r="P78" s="5">
        <f t="array" ref="P78">SUM((Statistik!$C$7:$C$51=$A78)*(Statistik!$D$7:$D$51=$A76)*((Statistik!T$7:T$51)))</f>
        <v>0</v>
      </c>
      <c r="Q78" s="5">
        <f t="array" ref="Q78">SUM((Statistik!$C$7:$C$51=$A78)*(Statistik!$D$7:$D$51=$A76)*((Statistik!U$7:U$51)))</f>
        <v>0</v>
      </c>
      <c r="R78" s="5">
        <f t="array" ref="R78">SUM((Statistik!$C$7:$C$51=$A78)*(Statistik!$D$7:$D$51=$A76)*((Statistik!V$7:V$51)))</f>
        <v>0</v>
      </c>
      <c r="S78" s="22">
        <f t="array" ref="S78">SUM((Statistik!$C$7:$C$51=$A78)*(Statistik!$D$7:$D$51=$A76)*((Statistik!W$7:W$51)))</f>
        <v>0</v>
      </c>
      <c r="T78" s="21">
        <f t="array" ref="T78">SUM((Statistik!$C$7:$C$51=$A78)*(Statistik!$D$7:$D$51=$A76)*((Statistik!X$7:X$51)))</f>
        <v>0</v>
      </c>
      <c r="U78" s="5">
        <f t="array" ref="U78">SUM((Statistik!$C$7:$C$51=$A78)*(Statistik!$D$7:$D$51=$A76)*((Statistik!Y$7:Y$51)))</f>
        <v>0</v>
      </c>
      <c r="V78" s="5">
        <f t="array" ref="V78">SUM((Statistik!$C$7:$C$51=$A78)*(Statistik!$D$7:$D$51=$A76)*((Statistik!Z$7:Z$51)))</f>
        <v>0</v>
      </c>
      <c r="W78" s="5">
        <f t="array" ref="W78">SUM((Statistik!$C$7:$C$51=$A78)*(Statistik!$D$7:$D$51=$A76)*((Statistik!AA$7:AA$51)))</f>
        <v>0</v>
      </c>
      <c r="X78" s="22">
        <f t="array" ref="X78">SUM((Statistik!$C$7:$C$51=$A78)*(Statistik!$D$7:$D$51=$A76)*((Statistik!AB$7:AB$51)))</f>
        <v>0</v>
      </c>
      <c r="Y78" s="21">
        <f t="array" ref="Y78">SUM((Statistik!$C$7:$C$51=$A78)*(Statistik!$D$7:$D$51=$A76)*((Statistik!AC$7:AC$51)))</f>
        <v>0</v>
      </c>
      <c r="Z78" s="5">
        <f t="array" ref="Z78">SUM((Statistik!$C$7:$C$51=$A78)*(Statistik!$D$7:$D$51=$A76)*((Statistik!AD$7:AD$51)))</f>
        <v>0</v>
      </c>
      <c r="AA78" s="5">
        <f t="array" ref="AA78">SUM((Statistik!$C$7:$C$51=$A78)*(Statistik!$D$7:$D$51=$A76)*((Statistik!AE$7:AE$51)))</f>
        <v>0</v>
      </c>
      <c r="AB78" s="5">
        <f t="array" ref="AB78">SUM((Statistik!$C$7:$C$51=$A78)*(Statistik!$D$7:$D$51=$A76)*((Statistik!AF$7:AF$51)))</f>
        <v>0</v>
      </c>
      <c r="AC78" s="22">
        <f t="array" ref="AC78">SUM((Statistik!$C$7:$C$51=$A78)*(Statistik!$D$7:$D$51=$A76)*((Statistik!AG$7:AG$51)))</f>
        <v>0</v>
      </c>
      <c r="AD78" s="21">
        <f t="array" ref="AD78">SUM((Statistik!$C$7:$C$51=$A78)*(Statistik!$D$7:$D$51=$A76)*((Statistik!AH$7:AH$51)))</f>
        <v>0</v>
      </c>
      <c r="AE78" s="5">
        <f t="array" ref="AE78">SUM((Statistik!$C$7:$C$51=$A78)*(Statistik!$D$7:$D$51=$A76)*((Statistik!AI$7:AI$51)))</f>
        <v>0</v>
      </c>
      <c r="AF78" s="5">
        <f t="array" ref="AF78">SUM((Statistik!$C$7:$C$51=$A78)*(Statistik!$D$7:$D$51=$A76)*((Statistik!AJ$7:AJ$51)))</f>
        <v>0</v>
      </c>
      <c r="AG78" s="5">
        <f t="array" ref="AG78">SUM((Statistik!$C$7:$C$51=$A78)*(Statistik!$D$7:$D$51=$A76)*((Statistik!AK$7:AK$51)))</f>
        <v>0</v>
      </c>
      <c r="AH78" s="22">
        <f t="array" ref="AH78">SUM((Statistik!$C$7:$C$51=$A78)*(Statistik!$D$7:$D$51=$A76)*((Statistik!AL$7:AL$51)))</f>
        <v>0</v>
      </c>
    </row>
    <row r="79" spans="1:34" ht="15" customHeight="1" x14ac:dyDescent="0.25">
      <c r="A79" s="215" t="s">
        <v>47</v>
      </c>
      <c r="B79" s="216"/>
      <c r="C79" s="217"/>
      <c r="D79" s="20">
        <f t="array" ref="D79">SUM((Statistik!$C$7:$C$51=$A79)*(Statistik!$D$7:$D$51=$A76)*((Statistik!AQ$7:AQ$51)))</f>
        <v>0</v>
      </c>
      <c r="E79" s="20">
        <f t="array" ref="E79">SUM((Statistik!$C$7:$C$51=$A79)*(Statistik!$D$7:$D$51=$A76)*((Statistik!I$7:I$51)))</f>
        <v>0</v>
      </c>
      <c r="F79" s="4">
        <f t="array" ref="F79">SUM((Statistik!$C$7:$C$51=$A79)*(Statistik!$D$7:$D$51=$A76)*((Statistik!J$7:J$51)))</f>
        <v>0</v>
      </c>
      <c r="G79" s="4">
        <f t="array" ref="G79">SUM((Statistik!$C$7:$C$51=$A79)*(Statistik!$D$7:$D$51=$A76)*((Statistik!K$7:K$51)))</f>
        <v>0</v>
      </c>
      <c r="H79" s="4">
        <f t="array" ref="H79">SUM((Statistik!$C$7:$C$51=$A79)*(Statistik!$D$7:$D$51=$A76)*((Statistik!L$7:L$51)))</f>
        <v>0</v>
      </c>
      <c r="I79" s="23">
        <f t="array" ref="I79">SUM((Statistik!$C$7:$C$51=$A79)*(Statistik!$D$7:$D$51=$A76)*((Statistik!M$7:M$51)))</f>
        <v>0</v>
      </c>
      <c r="J79" s="20">
        <f t="array" ref="J79">SUM((Statistik!$C$7:$C$51=$A79)*(Statistik!$D$7:$D$51=$A76)*((Statistik!N$7:N$51)))</f>
        <v>0</v>
      </c>
      <c r="K79" s="4">
        <f t="array" ref="K79">SUM((Statistik!$C$7:$C$51=$A79)*(Statistik!$D$7:$D$51=$A76)*((Statistik!O$7:O$51)))</f>
        <v>0</v>
      </c>
      <c r="L79" s="4">
        <f t="array" ref="L79">SUM((Statistik!$C$7:$C$51=$A79)*(Statistik!$D$7:$D$51=$A76)*((Statistik!P$7:P$51)))</f>
        <v>0</v>
      </c>
      <c r="M79" s="4">
        <f t="array" ref="M79">SUM((Statistik!$C$7:$C$51=$A79)*(Statistik!$D$7:$D$51=$A76)*((Statistik!Q$7:Q$51)))</f>
        <v>0</v>
      </c>
      <c r="N79" s="23">
        <f t="array" ref="N79">SUM((Statistik!$C$7:$C$51=$A79)*(Statistik!$D$7:$D$51=$A76)*((Statistik!R$7:R$51)))</f>
        <v>0</v>
      </c>
      <c r="O79" s="20">
        <f t="array" ref="O79">SUM((Statistik!$C$7:$C$51=$A79)*(Statistik!$D$7:$D$51=$A76)*((Statistik!S$7:S$51)))</f>
        <v>0</v>
      </c>
      <c r="P79" s="4">
        <f t="array" ref="P79">SUM((Statistik!$C$7:$C$51=$A79)*(Statistik!$D$7:$D$51=$A76)*((Statistik!T$7:T$51)))</f>
        <v>0</v>
      </c>
      <c r="Q79" s="4">
        <f t="array" ref="Q79">SUM((Statistik!$C$7:$C$51=$A79)*(Statistik!$D$7:$D$51=$A76)*((Statistik!U$7:U$51)))</f>
        <v>0</v>
      </c>
      <c r="R79" s="4">
        <f t="array" ref="R79">SUM((Statistik!$C$7:$C$51=$A79)*(Statistik!$D$7:$D$51=$A76)*((Statistik!V$7:V$51)))</f>
        <v>0</v>
      </c>
      <c r="S79" s="23">
        <f t="array" ref="S79">SUM((Statistik!$C$7:$C$51=$A79)*(Statistik!$D$7:$D$51=$A76)*((Statistik!W$7:W$51)))</f>
        <v>0</v>
      </c>
      <c r="T79" s="20">
        <f t="array" ref="T79">SUM((Statistik!$C$7:$C$51=$A79)*(Statistik!$D$7:$D$51=$A76)*((Statistik!X$7:X$51)))</f>
        <v>0</v>
      </c>
      <c r="U79" s="4">
        <f t="array" ref="U79">SUM((Statistik!$C$7:$C$51=$A79)*(Statistik!$D$7:$D$51=$A76)*((Statistik!Y$7:Y$51)))</f>
        <v>0</v>
      </c>
      <c r="V79" s="4">
        <f t="array" ref="V79">SUM((Statistik!$C$7:$C$51=$A79)*(Statistik!$D$7:$D$51=$A76)*((Statistik!Z$7:Z$51)))</f>
        <v>0</v>
      </c>
      <c r="W79" s="4">
        <f t="array" ref="W79">SUM((Statistik!$C$7:$C$51=$A79)*(Statistik!$D$7:$D$51=$A76)*((Statistik!AA$7:AA$51)))</f>
        <v>0</v>
      </c>
      <c r="X79" s="23">
        <f t="array" ref="X79">SUM((Statistik!$C$7:$C$51=$A79)*(Statistik!$D$7:$D$51=$A76)*((Statistik!AB$7:AB$51)))</f>
        <v>0</v>
      </c>
      <c r="Y79" s="20">
        <f t="array" ref="Y79">SUM((Statistik!$C$7:$C$51=$A79)*(Statistik!$D$7:$D$51=$A76)*((Statistik!AC$7:AC$51)))</f>
        <v>0</v>
      </c>
      <c r="Z79" s="4">
        <f t="array" ref="Z79">SUM((Statistik!$C$7:$C$51=$A79)*(Statistik!$D$7:$D$51=$A76)*((Statistik!AD$7:AD$51)))</f>
        <v>0</v>
      </c>
      <c r="AA79" s="4">
        <f t="array" ref="AA79">SUM((Statistik!$C$7:$C$51=$A79)*(Statistik!$D$7:$D$51=$A76)*((Statistik!AE$7:AE$51)))</f>
        <v>0</v>
      </c>
      <c r="AB79" s="4">
        <f t="array" ref="AB79">SUM((Statistik!$C$7:$C$51=$A79)*(Statistik!$D$7:$D$51=$A76)*((Statistik!AF$7:AF$51)))</f>
        <v>0</v>
      </c>
      <c r="AC79" s="23">
        <f t="array" ref="AC79">SUM((Statistik!$C$7:$C$51=$A79)*(Statistik!$D$7:$D$51=$A76)*((Statistik!AG$7:AG$51)))</f>
        <v>0</v>
      </c>
      <c r="AD79" s="20">
        <f t="array" ref="AD79">SUM((Statistik!$C$7:$C$51=$A79)*(Statistik!$D$7:$D$51=$A76)*((Statistik!AH$7:AH$51)))</f>
        <v>0</v>
      </c>
      <c r="AE79" s="4">
        <f t="array" ref="AE79">SUM((Statistik!$C$7:$C$51=$A79)*(Statistik!$D$7:$D$51=$A76)*((Statistik!AI$7:AI$51)))</f>
        <v>0</v>
      </c>
      <c r="AF79" s="4">
        <f t="array" ref="AF79">SUM((Statistik!$C$7:$C$51=$A79)*(Statistik!$D$7:$D$51=$A76)*((Statistik!AJ$7:AJ$51)))</f>
        <v>0</v>
      </c>
      <c r="AG79" s="4">
        <f t="array" ref="AG79">SUM((Statistik!$C$7:$C$51=$A79)*(Statistik!$D$7:$D$51=$A76)*((Statistik!AK$7:AK$51)))</f>
        <v>0</v>
      </c>
      <c r="AH79" s="23">
        <f t="array" ref="AH79">SUM((Statistik!$C$7:$C$51=$A79)*(Statistik!$D$7:$D$51=$A76)*((Statistik!AL$7:AL$51)))</f>
        <v>0</v>
      </c>
    </row>
    <row r="80" spans="1:34" ht="15" customHeight="1" x14ac:dyDescent="0.25">
      <c r="A80" s="215" t="s">
        <v>48</v>
      </c>
      <c r="B80" s="216"/>
      <c r="C80" s="217"/>
      <c r="D80" s="20">
        <f t="array" ref="D80">SUM((Statistik!$C$7:$C$51=$A80)*(Statistik!$D$7:$D$51=$A76)*((Statistik!AQ$7:AQ$51)))</f>
        <v>0</v>
      </c>
      <c r="E80" s="20">
        <f t="array" ref="E80">SUM((Statistik!$C$7:$C$51=$A80)*(Statistik!$D$7:$D$51=$A76)*((Statistik!I$7:I$51)))</f>
        <v>0</v>
      </c>
      <c r="F80" s="4">
        <f t="array" ref="F80">SUM((Statistik!$C$7:$C$51=$A80)*(Statistik!$D$7:$D$51=$A76)*((Statistik!J$7:J$51)))</f>
        <v>0</v>
      </c>
      <c r="G80" s="4">
        <f t="array" ref="G80">SUM((Statistik!$C$7:$C$51=$A80)*(Statistik!$D$7:$D$51=$A76)*((Statistik!K$7:K$51)))</f>
        <v>0</v>
      </c>
      <c r="H80" s="4">
        <f t="array" ref="H80">SUM((Statistik!$C$7:$C$51=$A80)*(Statistik!$D$7:$D$51=$A76)*((Statistik!L$7:L$51)))</f>
        <v>0</v>
      </c>
      <c r="I80" s="23">
        <f t="array" ref="I80">SUM((Statistik!$C$7:$C$51=$A80)*(Statistik!$D$7:$D$51=$A76)*((Statistik!M$7:M$51)))</f>
        <v>0</v>
      </c>
      <c r="J80" s="20">
        <f t="array" ref="J80">SUM((Statistik!$C$7:$C$51=$A80)*(Statistik!$D$7:$D$51=$A76)*((Statistik!N$7:N$51)))</f>
        <v>0</v>
      </c>
      <c r="K80" s="4">
        <f t="array" ref="K80">SUM((Statistik!$C$7:$C$51=$A80)*(Statistik!$D$7:$D$51=$A76)*((Statistik!O$7:O$51)))</f>
        <v>0</v>
      </c>
      <c r="L80" s="4">
        <f t="array" ref="L80">SUM((Statistik!$C$7:$C$51=$A80)*(Statistik!$D$7:$D$51=$A76)*((Statistik!P$7:P$51)))</f>
        <v>0</v>
      </c>
      <c r="M80" s="4">
        <f t="array" ref="M80">SUM((Statistik!$C$7:$C$51=$A80)*(Statistik!$D$7:$D$51=$A76)*((Statistik!Q$7:Q$51)))</f>
        <v>0</v>
      </c>
      <c r="N80" s="23">
        <f t="array" ref="N80">SUM((Statistik!$C$7:$C$51=$A80)*(Statistik!$D$7:$D$51=$A76)*((Statistik!R$7:R$51)))</f>
        <v>0</v>
      </c>
      <c r="O80" s="20">
        <f t="array" ref="O80">SUM((Statistik!$C$7:$C$51=$A80)*(Statistik!$D$7:$D$51=$A76)*((Statistik!S$7:S$51)))</f>
        <v>0</v>
      </c>
      <c r="P80" s="4">
        <f t="array" ref="P80">SUM((Statistik!$C$7:$C$51=$A80)*(Statistik!$D$7:$D$51=$A76)*((Statistik!T$7:T$51)))</f>
        <v>0</v>
      </c>
      <c r="Q80" s="4">
        <f t="array" ref="Q80">SUM((Statistik!$C$7:$C$51=$A80)*(Statistik!$D$7:$D$51=$A76)*((Statistik!U$7:U$51)))</f>
        <v>0</v>
      </c>
      <c r="R80" s="4">
        <f t="array" ref="R80">SUM((Statistik!$C$7:$C$51=$A80)*(Statistik!$D$7:$D$51=$A76)*((Statistik!V$7:V$51)))</f>
        <v>0</v>
      </c>
      <c r="S80" s="23">
        <f t="array" ref="S80">SUM((Statistik!$C$7:$C$51=$A80)*(Statistik!$D$7:$D$51=$A76)*((Statistik!W$7:W$51)))</f>
        <v>0</v>
      </c>
      <c r="T80" s="20">
        <f t="array" ref="T80">SUM((Statistik!$C$7:$C$51=$A80)*(Statistik!$D$7:$D$51=$A76)*((Statistik!X$7:X$51)))</f>
        <v>0</v>
      </c>
      <c r="U80" s="4">
        <f t="array" ref="U80">SUM((Statistik!$C$7:$C$51=$A80)*(Statistik!$D$7:$D$51=$A76)*((Statistik!Y$7:Y$51)))</f>
        <v>0</v>
      </c>
      <c r="V80" s="4">
        <f t="array" ref="V80">SUM((Statistik!$C$7:$C$51=$A80)*(Statistik!$D$7:$D$51=$A76)*((Statistik!Z$7:Z$51)))</f>
        <v>0</v>
      </c>
      <c r="W80" s="4">
        <f t="array" ref="W80">SUM((Statistik!$C$7:$C$51=$A80)*(Statistik!$D$7:$D$51=$A76)*((Statistik!AA$7:AA$51)))</f>
        <v>0</v>
      </c>
      <c r="X80" s="23">
        <f t="array" ref="X80">SUM((Statistik!$C$7:$C$51=$A80)*(Statistik!$D$7:$D$51=$A76)*((Statistik!AB$7:AB$51)))</f>
        <v>0</v>
      </c>
      <c r="Y80" s="20">
        <f t="array" ref="Y80">SUM((Statistik!$C$7:$C$51=$A80)*(Statistik!$D$7:$D$51=$A76)*((Statistik!AC$7:AC$51)))</f>
        <v>0</v>
      </c>
      <c r="Z80" s="4">
        <f t="array" ref="Z80">SUM((Statistik!$C$7:$C$51=$A80)*(Statistik!$D$7:$D$51=$A76)*((Statistik!AD$7:AD$51)))</f>
        <v>0</v>
      </c>
      <c r="AA80" s="4">
        <f t="array" ref="AA80">SUM((Statistik!$C$7:$C$51=$A80)*(Statistik!$D$7:$D$51=$A76)*((Statistik!AE$7:AE$51)))</f>
        <v>0</v>
      </c>
      <c r="AB80" s="4">
        <f t="array" ref="AB80">SUM((Statistik!$C$7:$C$51=$A80)*(Statistik!$D$7:$D$51=$A76)*((Statistik!AF$7:AF$51)))</f>
        <v>0</v>
      </c>
      <c r="AC80" s="23">
        <f t="array" ref="AC80">SUM((Statistik!$C$7:$C$51=$A80)*(Statistik!$D$7:$D$51=$A76)*((Statistik!AG$7:AG$51)))</f>
        <v>0</v>
      </c>
      <c r="AD80" s="20">
        <f t="array" ref="AD80">SUM((Statistik!$C$7:$C$51=$A80)*(Statistik!$D$7:$D$51=$A76)*((Statistik!AH$7:AH$51)))</f>
        <v>0</v>
      </c>
      <c r="AE80" s="4">
        <f t="array" ref="AE80">SUM((Statistik!$C$7:$C$51=$A80)*(Statistik!$D$7:$D$51=$A76)*((Statistik!AI$7:AI$51)))</f>
        <v>0</v>
      </c>
      <c r="AF80" s="4">
        <f t="array" ref="AF80">SUM((Statistik!$C$7:$C$51=$A80)*(Statistik!$D$7:$D$51=$A76)*((Statistik!AJ$7:AJ$51)))</f>
        <v>0</v>
      </c>
      <c r="AG80" s="4">
        <f t="array" ref="AG80">SUM((Statistik!$C$7:$C$51=$A80)*(Statistik!$D$7:$D$51=$A76)*((Statistik!AK$7:AK$51)))</f>
        <v>0</v>
      </c>
      <c r="AH80" s="23">
        <f t="array" ref="AH80">SUM((Statistik!$C$7:$C$51=$A80)*(Statistik!$D$7:$D$51=$A76)*((Statistik!AL$7:AL$51)))</f>
        <v>0</v>
      </c>
    </row>
    <row r="81" spans="1:34" ht="15" customHeight="1" thickBot="1" x14ac:dyDescent="0.3">
      <c r="A81" s="218" t="s">
        <v>41</v>
      </c>
      <c r="B81" s="219"/>
      <c r="C81" s="220"/>
      <c r="D81" s="24">
        <f t="array" ref="D81">SUM((Statistik!$C$7:$C$51=$A81)*(Statistik!$D$7:$D$51=$A76)*((Statistik!AQ$7:AQ$51)))</f>
        <v>0</v>
      </c>
      <c r="E81" s="24">
        <f t="array" ref="E81">SUM((Statistik!$C$7:$C$51=$A81)*(Statistik!$D$7:$D$51=$A76)*((Statistik!I$7:I$51)))</f>
        <v>0</v>
      </c>
      <c r="F81" s="25">
        <f t="array" ref="F81">SUM((Statistik!$C$7:$C$51=$A81)*(Statistik!$D$7:$D$51=$A76)*((Statistik!J$7:J$51)))</f>
        <v>0</v>
      </c>
      <c r="G81" s="25">
        <f t="array" ref="G81">SUM((Statistik!$C$7:$C$51=$A81)*(Statistik!$D$7:$D$51=$A76)*((Statistik!K$7:K$51)))</f>
        <v>0</v>
      </c>
      <c r="H81" s="25">
        <f t="array" ref="H81">SUM((Statistik!$C$7:$C$51=$A81)*(Statistik!$D$7:$D$51=$A76)*((Statistik!L$7:L$51)))</f>
        <v>0</v>
      </c>
      <c r="I81" s="26">
        <f t="array" ref="I81">SUM((Statistik!$C$7:$C$51=$A81)*(Statistik!$D$7:$D$51=$A76)*((Statistik!M$7:M$51)))</f>
        <v>0</v>
      </c>
      <c r="J81" s="24">
        <f t="array" ref="J81">SUM((Statistik!$C$7:$C$51=$A81)*(Statistik!$D$7:$D$51=$A76)*((Statistik!N$7:N$51)))</f>
        <v>0</v>
      </c>
      <c r="K81" s="25">
        <f t="array" ref="K81">SUM((Statistik!$C$7:$C$51=$A81)*(Statistik!$D$7:$D$51=$A76)*((Statistik!O$7:O$51)))</f>
        <v>0</v>
      </c>
      <c r="L81" s="25">
        <f t="array" ref="L81">SUM((Statistik!$C$7:$C$51=$A81)*(Statistik!$D$7:$D$51=$A76)*((Statistik!P$7:P$51)))</f>
        <v>0</v>
      </c>
      <c r="M81" s="25">
        <f t="array" ref="M81">SUM((Statistik!$C$7:$C$51=$A81)*(Statistik!$D$7:$D$51=$A76)*((Statistik!Q$7:Q$51)))</f>
        <v>0</v>
      </c>
      <c r="N81" s="26">
        <f t="array" ref="N81">SUM((Statistik!$C$7:$C$51=$A81)*(Statistik!$D$7:$D$51=$A76)*((Statistik!R$7:R$51)))</f>
        <v>0</v>
      </c>
      <c r="O81" s="24">
        <f t="array" ref="O81">SUM((Statistik!$C$7:$C$51=$A81)*(Statistik!$D$7:$D$51=$A76)*((Statistik!S$7:S$51)))</f>
        <v>0</v>
      </c>
      <c r="P81" s="25">
        <f t="array" ref="P81">SUM((Statistik!$C$7:$C$51=$A81)*(Statistik!$D$7:$D$51=$A76)*((Statistik!T$7:T$51)))</f>
        <v>0</v>
      </c>
      <c r="Q81" s="25">
        <f t="array" ref="Q81">SUM((Statistik!$C$7:$C$51=$A81)*(Statistik!$D$7:$D$51=$A76)*((Statistik!U$7:U$51)))</f>
        <v>0</v>
      </c>
      <c r="R81" s="25">
        <f t="array" ref="R81">SUM((Statistik!$C$7:$C$51=$A81)*(Statistik!$D$7:$D$51=$A76)*((Statistik!V$7:V$51)))</f>
        <v>0</v>
      </c>
      <c r="S81" s="26">
        <f t="array" ref="S81">SUM((Statistik!$C$7:$C$51=$A81)*(Statistik!$D$7:$D$51=$A76)*((Statistik!W$7:W$51)))</f>
        <v>0</v>
      </c>
      <c r="T81" s="24">
        <f t="array" ref="T81">SUM((Statistik!$C$7:$C$51=$A81)*(Statistik!$D$7:$D$51=$A76)*((Statistik!X$7:X$51)))</f>
        <v>0</v>
      </c>
      <c r="U81" s="25">
        <f t="array" ref="U81">SUM((Statistik!$C$7:$C$51=$A81)*(Statistik!$D$7:$D$51=$A76)*((Statistik!Y$7:Y$51)))</f>
        <v>0</v>
      </c>
      <c r="V81" s="25">
        <f t="array" ref="V81">SUM((Statistik!$C$7:$C$51=$A81)*(Statistik!$D$7:$D$51=$A76)*((Statistik!Z$7:Z$51)))</f>
        <v>0</v>
      </c>
      <c r="W81" s="25">
        <f t="array" ref="W81">SUM((Statistik!$C$7:$C$51=$A81)*(Statistik!$D$7:$D$51=$A76)*((Statistik!AA$7:AA$51)))</f>
        <v>0</v>
      </c>
      <c r="X81" s="26">
        <f t="array" ref="X81">SUM((Statistik!$C$7:$C$51=$A81)*(Statistik!$D$7:$D$51=$A76)*((Statistik!AB$7:AB$51)))</f>
        <v>0</v>
      </c>
      <c r="Y81" s="24">
        <f t="array" ref="Y81">SUM((Statistik!$C$7:$C$51=$A81)*(Statistik!$D$7:$D$51=$A76)*((Statistik!AC$7:AC$51)))</f>
        <v>0</v>
      </c>
      <c r="Z81" s="25">
        <f t="array" ref="Z81">SUM((Statistik!$C$7:$C$51=$A81)*(Statistik!$D$7:$D$51=$A76)*((Statistik!AD$7:AD$51)))</f>
        <v>0</v>
      </c>
      <c r="AA81" s="25">
        <f t="array" ref="AA81">SUM((Statistik!$C$7:$C$51=$A81)*(Statistik!$D$7:$D$51=$A76)*((Statistik!AE$7:AE$51)))</f>
        <v>0</v>
      </c>
      <c r="AB81" s="25">
        <f t="array" ref="AB81">SUM((Statistik!$C$7:$C$51=$A81)*(Statistik!$D$7:$D$51=$A76)*((Statistik!AF$7:AF$51)))</f>
        <v>0</v>
      </c>
      <c r="AC81" s="26">
        <f t="array" ref="AC81">SUM((Statistik!$C$7:$C$51=$A81)*(Statistik!$D$7:$D$51=$A76)*((Statistik!AG$7:AG$51)))</f>
        <v>0</v>
      </c>
      <c r="AD81" s="24">
        <f t="array" ref="AD81">SUM((Statistik!$C$7:$C$51=$A81)*(Statistik!$D$7:$D$51=$A76)*((Statistik!AH$7:AH$51)))</f>
        <v>0</v>
      </c>
      <c r="AE81" s="25">
        <f t="array" ref="AE81">SUM((Statistik!$C$7:$C$51=$A81)*(Statistik!$D$7:$D$51=$A76)*((Statistik!AI$7:AI$51)))</f>
        <v>0</v>
      </c>
      <c r="AF81" s="25">
        <f t="array" ref="AF81">SUM((Statistik!$C$7:$C$51=$A81)*(Statistik!$D$7:$D$51=$A76)*((Statistik!AJ$7:AJ$51)))</f>
        <v>0</v>
      </c>
      <c r="AG81" s="25">
        <f t="array" ref="AG81">SUM((Statistik!$C$7:$C$51=$A81)*(Statistik!$D$7:$D$51=$A76)*((Statistik!AK$7:AK$51)))</f>
        <v>0</v>
      </c>
      <c r="AH81" s="26">
        <f t="array" ref="AH81">SUM((Statistik!$C$7:$C$51=$A81)*(Statistik!$D$7:$D$51=$A76)*((Statistik!AL$7:AL$51)))</f>
        <v>0</v>
      </c>
    </row>
    <row r="82" spans="1:34" ht="15.75" thickBot="1" x14ac:dyDescent="0.3"/>
    <row r="83" spans="1:34" ht="15" customHeight="1" thickBot="1" x14ac:dyDescent="0.3">
      <c r="A83" s="221">
        <v>7</v>
      </c>
      <c r="B83" s="222"/>
      <c r="C83" s="223"/>
      <c r="D83" s="221" t="s">
        <v>53</v>
      </c>
      <c r="E83" s="227" t="s">
        <v>63</v>
      </c>
      <c r="F83" s="228"/>
      <c r="G83" s="228"/>
      <c r="H83" s="228"/>
      <c r="I83" s="229"/>
      <c r="J83" s="227" t="s">
        <v>64</v>
      </c>
      <c r="K83" s="228"/>
      <c r="L83" s="228"/>
      <c r="M83" s="228"/>
      <c r="N83" s="229"/>
      <c r="O83" s="227" t="s">
        <v>65</v>
      </c>
      <c r="P83" s="228"/>
      <c r="Q83" s="228"/>
      <c r="R83" s="228"/>
      <c r="S83" s="229"/>
      <c r="T83" s="227" t="s">
        <v>66</v>
      </c>
      <c r="U83" s="228"/>
      <c r="V83" s="228"/>
      <c r="W83" s="228"/>
      <c r="X83" s="229"/>
      <c r="Y83" s="227" t="s">
        <v>67</v>
      </c>
      <c r="Z83" s="228"/>
      <c r="AA83" s="228"/>
      <c r="AB83" s="228"/>
      <c r="AC83" s="229"/>
      <c r="AD83" s="227" t="s">
        <v>68</v>
      </c>
      <c r="AE83" s="228"/>
      <c r="AF83" s="228"/>
      <c r="AG83" s="228"/>
      <c r="AH83" s="229"/>
    </row>
    <row r="84" spans="1:34" ht="15" customHeight="1" thickBot="1" x14ac:dyDescent="0.3">
      <c r="A84" s="224"/>
      <c r="B84" s="225"/>
      <c r="C84" s="226"/>
      <c r="D84" s="224"/>
      <c r="E84" s="3" t="s">
        <v>29</v>
      </c>
      <c r="F84" s="2" t="s">
        <v>30</v>
      </c>
      <c r="G84" s="2" t="s">
        <v>31</v>
      </c>
      <c r="H84" s="2" t="s">
        <v>32</v>
      </c>
      <c r="I84" s="1" t="s">
        <v>33</v>
      </c>
      <c r="J84" s="3" t="s">
        <v>29</v>
      </c>
      <c r="K84" s="2" t="s">
        <v>30</v>
      </c>
      <c r="L84" s="2" t="s">
        <v>31</v>
      </c>
      <c r="M84" s="2" t="s">
        <v>32</v>
      </c>
      <c r="N84" s="16" t="s">
        <v>34</v>
      </c>
      <c r="O84" s="17" t="s">
        <v>29</v>
      </c>
      <c r="P84" s="18" t="s">
        <v>30</v>
      </c>
      <c r="Q84" s="18" t="s">
        <v>31</v>
      </c>
      <c r="R84" s="18" t="s">
        <v>32</v>
      </c>
      <c r="S84" s="19" t="s">
        <v>34</v>
      </c>
      <c r="T84" s="17" t="s">
        <v>29</v>
      </c>
      <c r="U84" s="18" t="s">
        <v>30</v>
      </c>
      <c r="V84" s="18" t="s">
        <v>31</v>
      </c>
      <c r="W84" s="18" t="s">
        <v>32</v>
      </c>
      <c r="X84" s="19" t="s">
        <v>34</v>
      </c>
      <c r="Y84" s="17" t="s">
        <v>29</v>
      </c>
      <c r="Z84" s="18" t="s">
        <v>30</v>
      </c>
      <c r="AA84" s="18" t="s">
        <v>31</v>
      </c>
      <c r="AB84" s="18" t="s">
        <v>32</v>
      </c>
      <c r="AC84" s="19" t="s">
        <v>34</v>
      </c>
      <c r="AD84" s="17" t="s">
        <v>29</v>
      </c>
      <c r="AE84" s="18" t="s">
        <v>30</v>
      </c>
      <c r="AF84" s="18" t="s">
        <v>31</v>
      </c>
      <c r="AG84" s="18" t="s">
        <v>32</v>
      </c>
      <c r="AH84" s="19" t="s">
        <v>34</v>
      </c>
    </row>
    <row r="85" spans="1:34" ht="15" customHeight="1" x14ac:dyDescent="0.25">
      <c r="A85" s="212" t="s">
        <v>21</v>
      </c>
      <c r="B85" s="213"/>
      <c r="C85" s="214"/>
      <c r="D85" s="20">
        <f t="array" ref="D85">SUM((Statistik!$C$7:$C$51=$A85)*(Statistik!$D$7:$D$51=$A83)*((Statistik!AQ$7:AQ$51)))</f>
        <v>0</v>
      </c>
      <c r="E85" s="21">
        <f t="array" ref="E85">SUM((Statistik!$C$7:$C$51=$A85)*(Statistik!$D$7:$D$51=$A83)*((Statistik!I$7:I$51)))</f>
        <v>0</v>
      </c>
      <c r="F85" s="5">
        <f t="array" ref="F85">SUM((Statistik!$C$7:$C$51=$A85)*(Statistik!$D$7:$D$51=$A83)*((Statistik!J$7:J$51)))</f>
        <v>0</v>
      </c>
      <c r="G85" s="5">
        <f t="array" ref="G85">SUM((Statistik!$C$7:$C$51=$A85)*(Statistik!$D$7:$D$51=$A83)*((Statistik!K$7:K$51)))</f>
        <v>0</v>
      </c>
      <c r="H85" s="5">
        <f t="array" ref="H85">SUM((Statistik!$C$7:$C$51=$A85)*(Statistik!$D$7:$D$51=$A83)*((Statistik!L$7:L$51)))</f>
        <v>0</v>
      </c>
      <c r="I85" s="22">
        <f t="array" ref="I85">SUM((Statistik!$C$7:$C$51=$A85)*(Statistik!$D$7:$D$51=$A83)*((Statistik!M$7:M$51)))</f>
        <v>0</v>
      </c>
      <c r="J85" s="21">
        <f t="array" ref="J85">SUM((Statistik!$C$7:$C$51=$A85)*(Statistik!$D$7:$D$51=$A83)*((Statistik!N$7:N$51)))</f>
        <v>0</v>
      </c>
      <c r="K85" s="5">
        <f t="array" ref="K85">SUM((Statistik!$C$7:$C$51=$A85)*(Statistik!$D$7:$D$51=$A83)*((Statistik!O$7:O$51)))</f>
        <v>0</v>
      </c>
      <c r="L85" s="5">
        <f t="array" ref="L85">SUM((Statistik!$C$7:$C$51=$A85)*(Statistik!$D$7:$D$51=$A83)*((Statistik!P$7:P$51)))</f>
        <v>0</v>
      </c>
      <c r="M85" s="5">
        <f t="array" ref="M85">SUM((Statistik!$C$7:$C$51=$A85)*(Statistik!$D$7:$D$51=$A83)*((Statistik!Q$7:Q$51)))</f>
        <v>0</v>
      </c>
      <c r="N85" s="22">
        <f t="array" ref="N85">SUM((Statistik!$C$7:$C$51=$A85)*(Statistik!$D$7:$D$51=$A83)*((Statistik!R$7:R$51)))</f>
        <v>0</v>
      </c>
      <c r="O85" s="21">
        <f t="array" ref="O85">SUM((Statistik!$C$7:$C$51=$A85)*(Statistik!$D$7:$D$51=$A83)*((Statistik!S$7:S$51)))</f>
        <v>0</v>
      </c>
      <c r="P85" s="5">
        <f t="array" ref="P85">SUM((Statistik!$C$7:$C$51=$A85)*(Statistik!$D$7:$D$51=$A83)*((Statistik!T$7:T$51)))</f>
        <v>0</v>
      </c>
      <c r="Q85" s="5">
        <f t="array" ref="Q85">SUM((Statistik!$C$7:$C$51=$A85)*(Statistik!$D$7:$D$51=$A83)*((Statistik!U$7:U$51)))</f>
        <v>0</v>
      </c>
      <c r="R85" s="5">
        <f t="array" ref="R85">SUM((Statistik!$C$7:$C$51=$A85)*(Statistik!$D$7:$D$51=$A83)*((Statistik!V$7:V$51)))</f>
        <v>0</v>
      </c>
      <c r="S85" s="22">
        <f t="array" ref="S85">SUM((Statistik!$C$7:$C$51=$A85)*(Statistik!$D$7:$D$51=$A83)*((Statistik!W$7:W$51)))</f>
        <v>0</v>
      </c>
      <c r="T85" s="21">
        <f t="array" ref="T85">SUM((Statistik!$C$7:$C$51=$A85)*(Statistik!$D$7:$D$51=$A83)*((Statistik!X$7:X$51)))</f>
        <v>0</v>
      </c>
      <c r="U85" s="5">
        <f t="array" ref="U85">SUM((Statistik!$C$7:$C$51=$A85)*(Statistik!$D$7:$D$51=$A83)*((Statistik!Y$7:Y$51)))</f>
        <v>0</v>
      </c>
      <c r="V85" s="5">
        <f t="array" ref="V85">SUM((Statistik!$C$7:$C$51=$A85)*(Statistik!$D$7:$D$51=$A83)*((Statistik!Z$7:Z$51)))</f>
        <v>0</v>
      </c>
      <c r="W85" s="5">
        <f t="array" ref="W85">SUM((Statistik!$C$7:$C$51=$A85)*(Statistik!$D$7:$D$51=$A83)*((Statistik!AA$7:AA$51)))</f>
        <v>0</v>
      </c>
      <c r="X85" s="22">
        <f t="array" ref="X85">SUM((Statistik!$C$7:$C$51=$A85)*(Statistik!$D$7:$D$51=$A83)*((Statistik!AB$7:AB$51)))</f>
        <v>0</v>
      </c>
      <c r="Y85" s="21">
        <f t="array" ref="Y85">SUM((Statistik!$C$7:$C$51=$A85)*(Statistik!$D$7:$D$51=$A83)*((Statistik!AC$7:AC$51)))</f>
        <v>0</v>
      </c>
      <c r="Z85" s="5">
        <f t="array" ref="Z85">SUM((Statistik!$C$7:$C$51=$A85)*(Statistik!$D$7:$D$51=$A83)*((Statistik!AD$7:AD$51)))</f>
        <v>0</v>
      </c>
      <c r="AA85" s="5">
        <f t="array" ref="AA85">SUM((Statistik!$C$7:$C$51=$A85)*(Statistik!$D$7:$D$51=$A83)*((Statistik!AE$7:AE$51)))</f>
        <v>0</v>
      </c>
      <c r="AB85" s="5">
        <f t="array" ref="AB85">SUM((Statistik!$C$7:$C$51=$A85)*(Statistik!$D$7:$D$51=$A83)*((Statistik!AF$7:AF$51)))</f>
        <v>0</v>
      </c>
      <c r="AC85" s="22">
        <f t="array" ref="AC85">SUM((Statistik!$C$7:$C$51=$A85)*(Statistik!$D$7:$D$51=$A83)*((Statistik!AG$7:AG$51)))</f>
        <v>0</v>
      </c>
      <c r="AD85" s="21">
        <f t="array" ref="AD85">SUM((Statistik!$C$7:$C$51=$A85)*(Statistik!$D$7:$D$51=$A83)*((Statistik!AH$7:AH$51)))</f>
        <v>0</v>
      </c>
      <c r="AE85" s="5">
        <f t="array" ref="AE85">SUM((Statistik!$C$7:$C$51=$A85)*(Statistik!$D$7:$D$51=$A83)*((Statistik!AI$7:AI$51)))</f>
        <v>0</v>
      </c>
      <c r="AF85" s="5">
        <f t="array" ref="AF85">SUM((Statistik!$C$7:$C$51=$A85)*(Statistik!$D$7:$D$51=$A83)*((Statistik!AJ$7:AJ$51)))</f>
        <v>0</v>
      </c>
      <c r="AG85" s="5">
        <f t="array" ref="AG85">SUM((Statistik!$C$7:$C$51=$A85)*(Statistik!$D$7:$D$51=$A83)*((Statistik!AK$7:AK$51)))</f>
        <v>0</v>
      </c>
      <c r="AH85" s="22">
        <f t="array" ref="AH85">SUM((Statistik!$C$7:$C$51=$A85)*(Statistik!$D$7:$D$51=$A83)*((Statistik!AL$7:AL$51)))</f>
        <v>0</v>
      </c>
    </row>
    <row r="86" spans="1:34" ht="15" customHeight="1" x14ac:dyDescent="0.25">
      <c r="A86" s="215" t="s">
        <v>47</v>
      </c>
      <c r="B86" s="216"/>
      <c r="C86" s="217"/>
      <c r="D86" s="20">
        <f t="array" ref="D86">SUM((Statistik!$C$7:$C$51=$A86)*(Statistik!$D$7:$D$51=$A83)*((Statistik!AQ$7:AQ$51)))</f>
        <v>0</v>
      </c>
      <c r="E86" s="20">
        <f t="array" ref="E86">SUM((Statistik!$C$7:$C$51=$A86)*(Statistik!$D$7:$D$51=$A83)*((Statistik!I$7:I$51)))</f>
        <v>0</v>
      </c>
      <c r="F86" s="4">
        <f t="array" ref="F86">SUM((Statistik!$C$7:$C$51=$A86)*(Statistik!$D$7:$D$51=$A83)*((Statistik!J$7:J$51)))</f>
        <v>0</v>
      </c>
      <c r="G86" s="4">
        <f t="array" ref="G86">SUM((Statistik!$C$7:$C$51=$A86)*(Statistik!$D$7:$D$51=$A83)*((Statistik!K$7:K$51)))</f>
        <v>0</v>
      </c>
      <c r="H86" s="4">
        <f t="array" ref="H86">SUM((Statistik!$C$7:$C$51=$A86)*(Statistik!$D$7:$D$51=$A83)*((Statistik!L$7:L$51)))</f>
        <v>0</v>
      </c>
      <c r="I86" s="23">
        <f t="array" ref="I86">SUM((Statistik!$C$7:$C$51=$A86)*(Statistik!$D$7:$D$51=$A83)*((Statistik!M$7:M$51)))</f>
        <v>0</v>
      </c>
      <c r="J86" s="20">
        <f t="array" ref="J86">SUM((Statistik!$C$7:$C$51=$A86)*(Statistik!$D$7:$D$51=$A83)*((Statistik!N$7:N$51)))</f>
        <v>0</v>
      </c>
      <c r="K86" s="4">
        <f t="array" ref="K86">SUM((Statistik!$C$7:$C$51=$A86)*(Statistik!$D$7:$D$51=$A83)*((Statistik!O$7:O$51)))</f>
        <v>0</v>
      </c>
      <c r="L86" s="4">
        <f t="array" ref="L86">SUM((Statistik!$C$7:$C$51=$A86)*(Statistik!$D$7:$D$51=$A83)*((Statistik!P$7:P$51)))</f>
        <v>0</v>
      </c>
      <c r="M86" s="4">
        <f t="array" ref="M86">SUM((Statistik!$C$7:$C$51=$A86)*(Statistik!$D$7:$D$51=$A83)*((Statistik!Q$7:Q$51)))</f>
        <v>0</v>
      </c>
      <c r="N86" s="23">
        <f t="array" ref="N86">SUM((Statistik!$C$7:$C$51=$A86)*(Statistik!$D$7:$D$51=$A83)*((Statistik!R$7:R$51)))</f>
        <v>0</v>
      </c>
      <c r="O86" s="20">
        <f t="array" ref="O86">SUM((Statistik!$C$7:$C$51=$A86)*(Statistik!$D$7:$D$51=$A83)*((Statistik!S$7:S$51)))</f>
        <v>0</v>
      </c>
      <c r="P86" s="4">
        <f t="array" ref="P86">SUM((Statistik!$C$7:$C$51=$A86)*(Statistik!$D$7:$D$51=$A83)*((Statistik!T$7:T$51)))</f>
        <v>0</v>
      </c>
      <c r="Q86" s="4">
        <f t="array" ref="Q86">SUM((Statistik!$C$7:$C$51=$A86)*(Statistik!$D$7:$D$51=$A83)*((Statistik!U$7:U$51)))</f>
        <v>0</v>
      </c>
      <c r="R86" s="4">
        <f t="array" ref="R86">SUM((Statistik!$C$7:$C$51=$A86)*(Statistik!$D$7:$D$51=$A83)*((Statistik!V$7:V$51)))</f>
        <v>0</v>
      </c>
      <c r="S86" s="23">
        <f t="array" ref="S86">SUM((Statistik!$C$7:$C$51=$A86)*(Statistik!$D$7:$D$51=$A83)*((Statistik!W$7:W$51)))</f>
        <v>0</v>
      </c>
      <c r="T86" s="20">
        <f t="array" ref="T86">SUM((Statistik!$C$7:$C$51=$A86)*(Statistik!$D$7:$D$51=$A83)*((Statistik!X$7:X$51)))</f>
        <v>0</v>
      </c>
      <c r="U86" s="4">
        <f t="array" ref="U86">SUM((Statistik!$C$7:$C$51=$A86)*(Statistik!$D$7:$D$51=$A83)*((Statistik!Y$7:Y$51)))</f>
        <v>0</v>
      </c>
      <c r="V86" s="4">
        <f t="array" ref="V86">SUM((Statistik!$C$7:$C$51=$A86)*(Statistik!$D$7:$D$51=$A83)*((Statistik!Z$7:Z$51)))</f>
        <v>0</v>
      </c>
      <c r="W86" s="4">
        <f t="array" ref="W86">SUM((Statistik!$C$7:$C$51=$A86)*(Statistik!$D$7:$D$51=$A83)*((Statistik!AA$7:AA$51)))</f>
        <v>0</v>
      </c>
      <c r="X86" s="23">
        <f t="array" ref="X86">SUM((Statistik!$C$7:$C$51=$A86)*(Statistik!$D$7:$D$51=$A83)*((Statistik!AB$7:AB$51)))</f>
        <v>0</v>
      </c>
      <c r="Y86" s="20">
        <f t="array" ref="Y86">SUM((Statistik!$C$7:$C$51=$A86)*(Statistik!$D$7:$D$51=$A83)*((Statistik!AC$7:AC$51)))</f>
        <v>0</v>
      </c>
      <c r="Z86" s="4">
        <f t="array" ref="Z86">SUM((Statistik!$C$7:$C$51=$A86)*(Statistik!$D$7:$D$51=$A83)*((Statistik!AD$7:AD$51)))</f>
        <v>0</v>
      </c>
      <c r="AA86" s="4">
        <f t="array" ref="AA86">SUM((Statistik!$C$7:$C$51=$A86)*(Statistik!$D$7:$D$51=$A83)*((Statistik!AE$7:AE$51)))</f>
        <v>0</v>
      </c>
      <c r="AB86" s="4">
        <f t="array" ref="AB86">SUM((Statistik!$C$7:$C$51=$A86)*(Statistik!$D$7:$D$51=$A83)*((Statistik!AF$7:AF$51)))</f>
        <v>0</v>
      </c>
      <c r="AC86" s="23">
        <f t="array" ref="AC86">SUM((Statistik!$C$7:$C$51=$A86)*(Statistik!$D$7:$D$51=$A83)*((Statistik!AG$7:AG$51)))</f>
        <v>0</v>
      </c>
      <c r="AD86" s="20">
        <f t="array" ref="AD86">SUM((Statistik!$C$7:$C$51=$A86)*(Statistik!$D$7:$D$51=$A83)*((Statistik!AH$7:AH$51)))</f>
        <v>0</v>
      </c>
      <c r="AE86" s="4">
        <f t="array" ref="AE86">SUM((Statistik!$C$7:$C$51=$A86)*(Statistik!$D$7:$D$51=$A83)*((Statistik!AI$7:AI$51)))</f>
        <v>0</v>
      </c>
      <c r="AF86" s="4">
        <f t="array" ref="AF86">SUM((Statistik!$C$7:$C$51=$A86)*(Statistik!$D$7:$D$51=$A83)*((Statistik!AJ$7:AJ$51)))</f>
        <v>0</v>
      </c>
      <c r="AG86" s="4">
        <f t="array" ref="AG86">SUM((Statistik!$C$7:$C$51=$A86)*(Statistik!$D$7:$D$51=$A83)*((Statistik!AK$7:AK$51)))</f>
        <v>0</v>
      </c>
      <c r="AH86" s="23">
        <f t="array" ref="AH86">SUM((Statistik!$C$7:$C$51=$A86)*(Statistik!$D$7:$D$51=$A83)*((Statistik!AL$7:AL$51)))</f>
        <v>0</v>
      </c>
    </row>
    <row r="87" spans="1:34" ht="15" customHeight="1" x14ac:dyDescent="0.25">
      <c r="A87" s="215" t="s">
        <v>48</v>
      </c>
      <c r="B87" s="216"/>
      <c r="C87" s="217"/>
      <c r="D87" s="20">
        <f t="array" ref="D87">SUM((Statistik!$C$7:$C$51=$A87)*(Statistik!$D$7:$D$51=$A83)*((Statistik!AQ$7:AQ$51)))</f>
        <v>0</v>
      </c>
      <c r="E87" s="20">
        <f t="array" ref="E87">SUM((Statistik!$C$7:$C$51=$A87)*(Statistik!$D$7:$D$51=$A83)*((Statistik!I$7:I$51)))</f>
        <v>0</v>
      </c>
      <c r="F87" s="4">
        <f t="array" ref="F87">SUM((Statistik!$C$7:$C$51=$A87)*(Statistik!$D$7:$D$51=$A83)*((Statistik!J$7:J$51)))</f>
        <v>0</v>
      </c>
      <c r="G87" s="4">
        <f t="array" ref="G87">SUM((Statistik!$C$7:$C$51=$A87)*(Statistik!$D$7:$D$51=$A83)*((Statistik!K$7:K$51)))</f>
        <v>0</v>
      </c>
      <c r="H87" s="4">
        <f t="array" ref="H87">SUM((Statistik!$C$7:$C$51=$A87)*(Statistik!$D$7:$D$51=$A83)*((Statistik!L$7:L$51)))</f>
        <v>0</v>
      </c>
      <c r="I87" s="23">
        <f t="array" ref="I87">SUM((Statistik!$C$7:$C$51=$A87)*(Statistik!$D$7:$D$51=$A83)*((Statistik!M$7:M$51)))</f>
        <v>0</v>
      </c>
      <c r="J87" s="20">
        <f t="array" ref="J87">SUM((Statistik!$C$7:$C$51=$A87)*(Statistik!$D$7:$D$51=$A83)*((Statistik!N$7:N$51)))</f>
        <v>0</v>
      </c>
      <c r="K87" s="4">
        <f t="array" ref="K87">SUM((Statistik!$C$7:$C$51=$A87)*(Statistik!$D$7:$D$51=$A83)*((Statistik!O$7:O$51)))</f>
        <v>0</v>
      </c>
      <c r="L87" s="4">
        <f t="array" ref="L87">SUM((Statistik!$C$7:$C$51=$A87)*(Statistik!$D$7:$D$51=$A83)*((Statistik!P$7:P$51)))</f>
        <v>0</v>
      </c>
      <c r="M87" s="4">
        <f t="array" ref="M87">SUM((Statistik!$C$7:$C$51=$A87)*(Statistik!$D$7:$D$51=$A83)*((Statistik!Q$7:Q$51)))</f>
        <v>0</v>
      </c>
      <c r="N87" s="23">
        <f t="array" ref="N87">SUM((Statistik!$C$7:$C$51=$A87)*(Statistik!$D$7:$D$51=$A83)*((Statistik!R$7:R$51)))</f>
        <v>0</v>
      </c>
      <c r="O87" s="20">
        <f t="array" ref="O87">SUM((Statistik!$C$7:$C$51=$A87)*(Statistik!$D$7:$D$51=$A83)*((Statistik!S$7:S$51)))</f>
        <v>0</v>
      </c>
      <c r="P87" s="4">
        <f t="array" ref="P87">SUM((Statistik!$C$7:$C$51=$A87)*(Statistik!$D$7:$D$51=$A83)*((Statistik!T$7:T$51)))</f>
        <v>0</v>
      </c>
      <c r="Q87" s="4">
        <f t="array" ref="Q87">SUM((Statistik!$C$7:$C$51=$A87)*(Statistik!$D$7:$D$51=$A83)*((Statistik!U$7:U$51)))</f>
        <v>0</v>
      </c>
      <c r="R87" s="4">
        <f t="array" ref="R87">SUM((Statistik!$C$7:$C$51=$A87)*(Statistik!$D$7:$D$51=$A83)*((Statistik!V$7:V$51)))</f>
        <v>0</v>
      </c>
      <c r="S87" s="23">
        <f t="array" ref="S87">SUM((Statistik!$C$7:$C$51=$A87)*(Statistik!$D$7:$D$51=$A83)*((Statistik!W$7:W$51)))</f>
        <v>0</v>
      </c>
      <c r="T87" s="20">
        <f t="array" ref="T87">SUM((Statistik!$C$7:$C$51=$A87)*(Statistik!$D$7:$D$51=$A83)*((Statistik!X$7:X$51)))</f>
        <v>0</v>
      </c>
      <c r="U87" s="4">
        <f t="array" ref="U87">SUM((Statistik!$C$7:$C$51=$A87)*(Statistik!$D$7:$D$51=$A83)*((Statistik!Y$7:Y$51)))</f>
        <v>0</v>
      </c>
      <c r="V87" s="4">
        <f t="array" ref="V87">SUM((Statistik!$C$7:$C$51=$A87)*(Statistik!$D$7:$D$51=$A83)*((Statistik!Z$7:Z$51)))</f>
        <v>0</v>
      </c>
      <c r="W87" s="4">
        <f t="array" ref="W87">SUM((Statistik!$C$7:$C$51=$A87)*(Statistik!$D$7:$D$51=$A83)*((Statistik!AA$7:AA$51)))</f>
        <v>0</v>
      </c>
      <c r="X87" s="23">
        <f t="array" ref="X87">SUM((Statistik!$C$7:$C$51=$A87)*(Statistik!$D$7:$D$51=$A83)*((Statistik!AB$7:AB$51)))</f>
        <v>0</v>
      </c>
      <c r="Y87" s="20">
        <f t="array" ref="Y87">SUM((Statistik!$C$7:$C$51=$A87)*(Statistik!$D$7:$D$51=$A83)*((Statistik!AC$7:AC$51)))</f>
        <v>0</v>
      </c>
      <c r="Z87" s="4">
        <f t="array" ref="Z87">SUM((Statistik!$C$7:$C$51=$A87)*(Statistik!$D$7:$D$51=$A83)*((Statistik!AD$7:AD$51)))</f>
        <v>0</v>
      </c>
      <c r="AA87" s="4">
        <f t="array" ref="AA87">SUM((Statistik!$C$7:$C$51=$A87)*(Statistik!$D$7:$D$51=$A83)*((Statistik!AE$7:AE$51)))</f>
        <v>0</v>
      </c>
      <c r="AB87" s="4">
        <f t="array" ref="AB87">SUM((Statistik!$C$7:$C$51=$A87)*(Statistik!$D$7:$D$51=$A83)*((Statistik!AF$7:AF$51)))</f>
        <v>0</v>
      </c>
      <c r="AC87" s="23">
        <f t="array" ref="AC87">SUM((Statistik!$C$7:$C$51=$A87)*(Statistik!$D$7:$D$51=$A83)*((Statistik!AG$7:AG$51)))</f>
        <v>0</v>
      </c>
      <c r="AD87" s="20">
        <f t="array" ref="AD87">SUM((Statistik!$C$7:$C$51=$A87)*(Statistik!$D$7:$D$51=$A83)*((Statistik!AH$7:AH$51)))</f>
        <v>0</v>
      </c>
      <c r="AE87" s="4">
        <f t="array" ref="AE87">SUM((Statistik!$C$7:$C$51=$A87)*(Statistik!$D$7:$D$51=$A83)*((Statistik!AI$7:AI$51)))</f>
        <v>0</v>
      </c>
      <c r="AF87" s="4">
        <f t="array" ref="AF87">SUM((Statistik!$C$7:$C$51=$A87)*(Statistik!$D$7:$D$51=$A83)*((Statistik!AJ$7:AJ$51)))</f>
        <v>0</v>
      </c>
      <c r="AG87" s="4">
        <f t="array" ref="AG87">SUM((Statistik!$C$7:$C$51=$A87)*(Statistik!$D$7:$D$51=$A83)*((Statistik!AK$7:AK$51)))</f>
        <v>0</v>
      </c>
      <c r="AH87" s="23">
        <f t="array" ref="AH87">SUM((Statistik!$C$7:$C$51=$A87)*(Statistik!$D$7:$D$51=$A83)*((Statistik!AL$7:AL$51)))</f>
        <v>0</v>
      </c>
    </row>
    <row r="88" spans="1:34" ht="15" customHeight="1" thickBot="1" x14ac:dyDescent="0.3">
      <c r="A88" s="218" t="s">
        <v>41</v>
      </c>
      <c r="B88" s="219"/>
      <c r="C88" s="220"/>
      <c r="D88" s="24">
        <f t="array" ref="D88">SUM((Statistik!$C$7:$C$51=$A88)*(Statistik!$D$7:$D$51=$A83)*((Statistik!AQ$7:AQ$51)))</f>
        <v>0</v>
      </c>
      <c r="E88" s="24">
        <f t="array" ref="E88">SUM((Statistik!$C$7:$C$51=$A88)*(Statistik!$D$7:$D$51=$A83)*((Statistik!I$7:I$51)))</f>
        <v>0</v>
      </c>
      <c r="F88" s="25">
        <f t="array" ref="F88">SUM((Statistik!$C$7:$C$51=$A88)*(Statistik!$D$7:$D$51=$A83)*((Statistik!J$7:J$51)))</f>
        <v>0</v>
      </c>
      <c r="G88" s="25">
        <f t="array" ref="G88">SUM((Statistik!$C$7:$C$51=$A88)*(Statistik!$D$7:$D$51=$A83)*((Statistik!K$7:K$51)))</f>
        <v>0</v>
      </c>
      <c r="H88" s="25">
        <f t="array" ref="H88">SUM((Statistik!$C$7:$C$51=$A88)*(Statistik!$D$7:$D$51=$A83)*((Statistik!L$7:L$51)))</f>
        <v>0</v>
      </c>
      <c r="I88" s="26">
        <f t="array" ref="I88">SUM((Statistik!$C$7:$C$51=$A88)*(Statistik!$D$7:$D$51=$A83)*((Statistik!M$7:M$51)))</f>
        <v>0</v>
      </c>
      <c r="J88" s="24">
        <f t="array" ref="J88">SUM((Statistik!$C$7:$C$51=$A88)*(Statistik!$D$7:$D$51=$A83)*((Statistik!N$7:N$51)))</f>
        <v>0</v>
      </c>
      <c r="K88" s="25">
        <f t="array" ref="K88">SUM((Statistik!$C$7:$C$51=$A88)*(Statistik!$D$7:$D$51=$A83)*((Statistik!O$7:O$51)))</f>
        <v>0</v>
      </c>
      <c r="L88" s="25">
        <f t="array" ref="L88">SUM((Statistik!$C$7:$C$51=$A88)*(Statistik!$D$7:$D$51=$A83)*((Statistik!P$7:P$51)))</f>
        <v>0</v>
      </c>
      <c r="M88" s="25">
        <f t="array" ref="M88">SUM((Statistik!$C$7:$C$51=$A88)*(Statistik!$D$7:$D$51=$A83)*((Statistik!Q$7:Q$51)))</f>
        <v>0</v>
      </c>
      <c r="N88" s="26">
        <f t="array" ref="N88">SUM((Statistik!$C$7:$C$51=$A88)*(Statistik!$D$7:$D$51=$A83)*((Statistik!R$7:R$51)))</f>
        <v>0</v>
      </c>
      <c r="O88" s="24">
        <f t="array" ref="O88">SUM((Statistik!$C$7:$C$51=$A88)*(Statistik!$D$7:$D$51=$A83)*((Statistik!S$7:S$51)))</f>
        <v>0</v>
      </c>
      <c r="P88" s="25">
        <f t="array" ref="P88">SUM((Statistik!$C$7:$C$51=$A88)*(Statistik!$D$7:$D$51=$A83)*((Statistik!T$7:T$51)))</f>
        <v>0</v>
      </c>
      <c r="Q88" s="25">
        <f t="array" ref="Q88">SUM((Statistik!$C$7:$C$51=$A88)*(Statistik!$D$7:$D$51=$A83)*((Statistik!U$7:U$51)))</f>
        <v>0</v>
      </c>
      <c r="R88" s="25">
        <f t="array" ref="R88">SUM((Statistik!$C$7:$C$51=$A88)*(Statistik!$D$7:$D$51=$A83)*((Statistik!V$7:V$51)))</f>
        <v>0</v>
      </c>
      <c r="S88" s="26">
        <f t="array" ref="S88">SUM((Statistik!$C$7:$C$51=$A88)*(Statistik!$D$7:$D$51=$A83)*((Statistik!W$7:W$51)))</f>
        <v>0</v>
      </c>
      <c r="T88" s="24">
        <f t="array" ref="T88">SUM((Statistik!$C$7:$C$51=$A88)*(Statistik!$D$7:$D$51=$A83)*((Statistik!X$7:X$51)))</f>
        <v>0</v>
      </c>
      <c r="U88" s="25">
        <f t="array" ref="U88">SUM((Statistik!$C$7:$C$51=$A88)*(Statistik!$D$7:$D$51=$A83)*((Statistik!Y$7:Y$51)))</f>
        <v>0</v>
      </c>
      <c r="V88" s="25">
        <f t="array" ref="V88">SUM((Statistik!$C$7:$C$51=$A88)*(Statistik!$D$7:$D$51=$A83)*((Statistik!Z$7:Z$51)))</f>
        <v>0</v>
      </c>
      <c r="W88" s="25">
        <f t="array" ref="W88">SUM((Statistik!$C$7:$C$51=$A88)*(Statistik!$D$7:$D$51=$A83)*((Statistik!AA$7:AA$51)))</f>
        <v>0</v>
      </c>
      <c r="X88" s="26">
        <f t="array" ref="X88">SUM((Statistik!$C$7:$C$51=$A88)*(Statistik!$D$7:$D$51=$A83)*((Statistik!AB$7:AB$51)))</f>
        <v>0</v>
      </c>
      <c r="Y88" s="24">
        <f t="array" ref="Y88">SUM((Statistik!$C$7:$C$51=$A88)*(Statistik!$D$7:$D$51=$A83)*((Statistik!AC$7:AC$51)))</f>
        <v>0</v>
      </c>
      <c r="Z88" s="25">
        <f t="array" ref="Z88">SUM((Statistik!$C$7:$C$51=$A88)*(Statistik!$D$7:$D$51=$A83)*((Statistik!AD$7:AD$51)))</f>
        <v>0</v>
      </c>
      <c r="AA88" s="25">
        <f t="array" ref="AA88">SUM((Statistik!$C$7:$C$51=$A88)*(Statistik!$D$7:$D$51=$A83)*((Statistik!AE$7:AE$51)))</f>
        <v>0</v>
      </c>
      <c r="AB88" s="25">
        <f t="array" ref="AB88">SUM((Statistik!$C$7:$C$51=$A88)*(Statistik!$D$7:$D$51=$A83)*((Statistik!AF$7:AF$51)))</f>
        <v>0</v>
      </c>
      <c r="AC88" s="26">
        <f t="array" ref="AC88">SUM((Statistik!$C$7:$C$51=$A88)*(Statistik!$D$7:$D$51=$A83)*((Statistik!AG$7:AG$51)))</f>
        <v>0</v>
      </c>
      <c r="AD88" s="24">
        <f t="array" ref="AD88">SUM((Statistik!$C$7:$C$51=$A88)*(Statistik!$D$7:$D$51=$A83)*((Statistik!AH$7:AH$51)))</f>
        <v>0</v>
      </c>
      <c r="AE88" s="25">
        <f t="array" ref="AE88">SUM((Statistik!$C$7:$C$51=$A88)*(Statistik!$D$7:$D$51=$A83)*((Statistik!AI$7:AI$51)))</f>
        <v>0</v>
      </c>
      <c r="AF88" s="25">
        <f t="array" ref="AF88">SUM((Statistik!$C$7:$C$51=$A88)*(Statistik!$D$7:$D$51=$A83)*((Statistik!AJ$7:AJ$51)))</f>
        <v>0</v>
      </c>
      <c r="AG88" s="25">
        <f t="array" ref="AG88">SUM((Statistik!$C$7:$C$51=$A88)*(Statistik!$D$7:$D$51=$A83)*((Statistik!AK$7:AK$51)))</f>
        <v>0</v>
      </c>
      <c r="AH88" s="26">
        <f t="array" ref="AH88">SUM((Statistik!$C$7:$C$51=$A88)*(Statistik!$D$7:$D$51=$A83)*((Statistik!AL$7:AL$51)))</f>
        <v>0</v>
      </c>
    </row>
    <row r="89" spans="1:34" ht="15.75" thickBot="1" x14ac:dyDescent="0.3"/>
    <row r="90" spans="1:34" ht="15" customHeight="1" thickBot="1" x14ac:dyDescent="0.3">
      <c r="A90" s="221">
        <v>8</v>
      </c>
      <c r="B90" s="222"/>
      <c r="C90" s="223"/>
      <c r="D90" s="221" t="s">
        <v>53</v>
      </c>
      <c r="E90" s="227" t="s">
        <v>63</v>
      </c>
      <c r="F90" s="228"/>
      <c r="G90" s="228"/>
      <c r="H90" s="228"/>
      <c r="I90" s="229"/>
      <c r="J90" s="227" t="s">
        <v>64</v>
      </c>
      <c r="K90" s="228"/>
      <c r="L90" s="228"/>
      <c r="M90" s="228"/>
      <c r="N90" s="229"/>
      <c r="O90" s="227" t="s">
        <v>65</v>
      </c>
      <c r="P90" s="228"/>
      <c r="Q90" s="228"/>
      <c r="R90" s="228"/>
      <c r="S90" s="229"/>
      <c r="T90" s="227" t="s">
        <v>66</v>
      </c>
      <c r="U90" s="228"/>
      <c r="V90" s="228"/>
      <c r="W90" s="228"/>
      <c r="X90" s="229"/>
      <c r="Y90" s="227" t="s">
        <v>67</v>
      </c>
      <c r="Z90" s="228"/>
      <c r="AA90" s="228"/>
      <c r="AB90" s="228"/>
      <c r="AC90" s="229"/>
      <c r="AD90" s="227" t="s">
        <v>68</v>
      </c>
      <c r="AE90" s="228"/>
      <c r="AF90" s="228"/>
      <c r="AG90" s="228"/>
      <c r="AH90" s="229"/>
    </row>
    <row r="91" spans="1:34" ht="15" customHeight="1" thickBot="1" x14ac:dyDescent="0.3">
      <c r="A91" s="224"/>
      <c r="B91" s="225"/>
      <c r="C91" s="226"/>
      <c r="D91" s="224"/>
      <c r="E91" s="3" t="s">
        <v>29</v>
      </c>
      <c r="F91" s="2" t="s">
        <v>30</v>
      </c>
      <c r="G91" s="2" t="s">
        <v>31</v>
      </c>
      <c r="H91" s="2" t="s">
        <v>32</v>
      </c>
      <c r="I91" s="1" t="s">
        <v>33</v>
      </c>
      <c r="J91" s="3" t="s">
        <v>29</v>
      </c>
      <c r="K91" s="2" t="s">
        <v>30</v>
      </c>
      <c r="L91" s="2" t="s">
        <v>31</v>
      </c>
      <c r="M91" s="2" t="s">
        <v>32</v>
      </c>
      <c r="N91" s="16" t="s">
        <v>34</v>
      </c>
      <c r="O91" s="17" t="s">
        <v>29</v>
      </c>
      <c r="P91" s="18" t="s">
        <v>30</v>
      </c>
      <c r="Q91" s="18" t="s">
        <v>31</v>
      </c>
      <c r="R91" s="18" t="s">
        <v>32</v>
      </c>
      <c r="S91" s="19" t="s">
        <v>34</v>
      </c>
      <c r="T91" s="17" t="s">
        <v>29</v>
      </c>
      <c r="U91" s="18" t="s">
        <v>30</v>
      </c>
      <c r="V91" s="18" t="s">
        <v>31</v>
      </c>
      <c r="W91" s="18" t="s">
        <v>32</v>
      </c>
      <c r="X91" s="19" t="s">
        <v>34</v>
      </c>
      <c r="Y91" s="17" t="s">
        <v>29</v>
      </c>
      <c r="Z91" s="18" t="s">
        <v>30</v>
      </c>
      <c r="AA91" s="18" t="s">
        <v>31</v>
      </c>
      <c r="AB91" s="18" t="s">
        <v>32</v>
      </c>
      <c r="AC91" s="19" t="s">
        <v>34</v>
      </c>
      <c r="AD91" s="17" t="s">
        <v>29</v>
      </c>
      <c r="AE91" s="18" t="s">
        <v>30</v>
      </c>
      <c r="AF91" s="18" t="s">
        <v>31</v>
      </c>
      <c r="AG91" s="18" t="s">
        <v>32</v>
      </c>
      <c r="AH91" s="19" t="s">
        <v>34</v>
      </c>
    </row>
    <row r="92" spans="1:34" ht="15" customHeight="1" x14ac:dyDescent="0.25">
      <c r="A92" s="212" t="s">
        <v>21</v>
      </c>
      <c r="B92" s="213"/>
      <c r="C92" s="214"/>
      <c r="D92" s="20">
        <f t="array" ref="D92">SUM((Statistik!$C$7:$C$51=$A92)*(Statistik!$D$7:$D$51=$A90)*((Statistik!AQ$7:AQ$51)))</f>
        <v>0</v>
      </c>
      <c r="E92" s="21">
        <f t="array" ref="E92">SUM((Statistik!$C$7:$C$51=$A92)*(Statistik!$D$7:$D$51=$A90)*((Statistik!I$7:I$51)))</f>
        <v>0</v>
      </c>
      <c r="F92" s="5">
        <f t="array" ref="F92">SUM((Statistik!$C$7:$C$51=$A92)*(Statistik!$D$7:$D$51=$A90)*((Statistik!J$7:J$51)))</f>
        <v>0</v>
      </c>
      <c r="G92" s="5">
        <f t="array" ref="G92">SUM((Statistik!$C$7:$C$51=$A92)*(Statistik!$D$7:$D$51=$A90)*((Statistik!K$7:K$51)))</f>
        <v>0</v>
      </c>
      <c r="H92" s="5">
        <f t="array" ref="H92">SUM((Statistik!$C$7:$C$51=$A92)*(Statistik!$D$7:$D$51=$A90)*((Statistik!L$7:L$51)))</f>
        <v>0</v>
      </c>
      <c r="I92" s="22">
        <f t="array" ref="I92">SUM((Statistik!$C$7:$C$51=$A92)*(Statistik!$D$7:$D$51=$A90)*((Statistik!M$7:M$51)))</f>
        <v>0</v>
      </c>
      <c r="J92" s="21">
        <f t="array" ref="J92">SUM((Statistik!$C$7:$C$51=$A92)*(Statistik!$D$7:$D$51=$A90)*((Statistik!N$7:N$51)))</f>
        <v>0</v>
      </c>
      <c r="K92" s="5">
        <f t="array" ref="K92">SUM((Statistik!$C$7:$C$51=$A92)*(Statistik!$D$7:$D$51=$A90)*((Statistik!O$7:O$51)))</f>
        <v>0</v>
      </c>
      <c r="L92" s="5">
        <f t="array" ref="L92">SUM((Statistik!$C$7:$C$51=$A92)*(Statistik!$D$7:$D$51=$A90)*((Statistik!P$7:P$51)))</f>
        <v>0</v>
      </c>
      <c r="M92" s="5">
        <f t="array" ref="M92">SUM((Statistik!$C$7:$C$51=$A92)*(Statistik!$D$7:$D$51=$A90)*((Statistik!Q$7:Q$51)))</f>
        <v>0</v>
      </c>
      <c r="N92" s="22">
        <f t="array" ref="N92">SUM((Statistik!$C$7:$C$51=$A92)*(Statistik!$D$7:$D$51=$A90)*((Statistik!R$7:R$51)))</f>
        <v>0</v>
      </c>
      <c r="O92" s="21">
        <f t="array" ref="O92">SUM((Statistik!$C$7:$C$51=$A92)*(Statistik!$D$7:$D$51=$A90)*((Statistik!S$7:S$51)))</f>
        <v>0</v>
      </c>
      <c r="P92" s="5">
        <f t="array" ref="P92">SUM((Statistik!$C$7:$C$51=$A92)*(Statistik!$D$7:$D$51=$A90)*((Statistik!T$7:T$51)))</f>
        <v>0</v>
      </c>
      <c r="Q92" s="5">
        <f t="array" ref="Q92">SUM((Statistik!$C$7:$C$51=$A92)*(Statistik!$D$7:$D$51=$A90)*((Statistik!U$7:U$51)))</f>
        <v>0</v>
      </c>
      <c r="R92" s="5">
        <f t="array" ref="R92">SUM((Statistik!$C$7:$C$51=$A92)*(Statistik!$D$7:$D$51=$A90)*((Statistik!V$7:V$51)))</f>
        <v>0</v>
      </c>
      <c r="S92" s="22">
        <f t="array" ref="S92">SUM((Statistik!$C$7:$C$51=$A92)*(Statistik!$D$7:$D$51=$A90)*((Statistik!W$7:W$51)))</f>
        <v>0</v>
      </c>
      <c r="T92" s="21">
        <f t="array" ref="T92">SUM((Statistik!$C$7:$C$51=$A92)*(Statistik!$D$7:$D$51=$A90)*((Statistik!X$7:X$51)))</f>
        <v>0</v>
      </c>
      <c r="U92" s="5">
        <f t="array" ref="U92">SUM((Statistik!$C$7:$C$51=$A92)*(Statistik!$D$7:$D$51=$A90)*((Statistik!Y$7:Y$51)))</f>
        <v>0</v>
      </c>
      <c r="V92" s="5">
        <f t="array" ref="V92">SUM((Statistik!$C$7:$C$51=$A92)*(Statistik!$D$7:$D$51=$A90)*((Statistik!Z$7:Z$51)))</f>
        <v>0</v>
      </c>
      <c r="W92" s="5">
        <f t="array" ref="W92">SUM((Statistik!$C$7:$C$51=$A92)*(Statistik!$D$7:$D$51=$A90)*((Statistik!AA$7:AA$51)))</f>
        <v>0</v>
      </c>
      <c r="X92" s="22">
        <f t="array" ref="X92">SUM((Statistik!$C$7:$C$51=$A92)*(Statistik!$D$7:$D$51=$A90)*((Statistik!AB$7:AB$51)))</f>
        <v>0</v>
      </c>
      <c r="Y92" s="21">
        <f t="array" ref="Y92">SUM((Statistik!$C$7:$C$51=$A92)*(Statistik!$D$7:$D$51=$A90)*((Statistik!AC$7:AC$51)))</f>
        <v>0</v>
      </c>
      <c r="Z92" s="5">
        <f t="array" ref="Z92">SUM((Statistik!$C$7:$C$51=$A92)*(Statistik!$D$7:$D$51=$A90)*((Statistik!AD$7:AD$51)))</f>
        <v>0</v>
      </c>
      <c r="AA92" s="5">
        <f t="array" ref="AA92">SUM((Statistik!$C$7:$C$51=$A92)*(Statistik!$D$7:$D$51=$A90)*((Statistik!AE$7:AE$51)))</f>
        <v>0</v>
      </c>
      <c r="AB92" s="5">
        <f t="array" ref="AB92">SUM((Statistik!$C$7:$C$51=$A92)*(Statistik!$D$7:$D$51=$A90)*((Statistik!AF$7:AF$51)))</f>
        <v>0</v>
      </c>
      <c r="AC92" s="22">
        <f t="array" ref="AC92">SUM((Statistik!$C$7:$C$51=$A92)*(Statistik!$D$7:$D$51=$A90)*((Statistik!AG$7:AG$51)))</f>
        <v>0</v>
      </c>
      <c r="AD92" s="21">
        <f t="array" ref="AD92">SUM((Statistik!$C$7:$C$51=$A92)*(Statistik!$D$7:$D$51=$A90)*((Statistik!AH$7:AH$51)))</f>
        <v>0</v>
      </c>
      <c r="AE92" s="5">
        <f t="array" ref="AE92">SUM((Statistik!$C$7:$C$51=$A92)*(Statistik!$D$7:$D$51=$A90)*((Statistik!AI$7:AI$51)))</f>
        <v>0</v>
      </c>
      <c r="AF92" s="5">
        <f t="array" ref="AF92">SUM((Statistik!$C$7:$C$51=$A92)*(Statistik!$D$7:$D$51=$A90)*((Statistik!AJ$7:AJ$51)))</f>
        <v>0</v>
      </c>
      <c r="AG92" s="5">
        <f t="array" ref="AG92">SUM((Statistik!$C$7:$C$51=$A92)*(Statistik!$D$7:$D$51=$A90)*((Statistik!AK$7:AK$51)))</f>
        <v>0</v>
      </c>
      <c r="AH92" s="22">
        <f t="array" ref="AH92">SUM((Statistik!$C$7:$C$51=$A92)*(Statistik!$D$7:$D$51=$A90)*((Statistik!AL$7:AL$51)))</f>
        <v>0</v>
      </c>
    </row>
    <row r="93" spans="1:34" ht="15" customHeight="1" x14ac:dyDescent="0.25">
      <c r="A93" s="215" t="s">
        <v>47</v>
      </c>
      <c r="B93" s="216"/>
      <c r="C93" s="217"/>
      <c r="D93" s="20">
        <f t="array" ref="D93">SUM((Statistik!$C$7:$C$51=$A93)*(Statistik!$D$7:$D$51=$A90)*((Statistik!AQ$7:AQ$51)))</f>
        <v>0</v>
      </c>
      <c r="E93" s="20">
        <f t="array" ref="E93">SUM((Statistik!$C$7:$C$51=$A93)*(Statistik!$D$7:$D$51=$A90)*((Statistik!I$7:I$51)))</f>
        <v>0</v>
      </c>
      <c r="F93" s="4">
        <f t="array" ref="F93">SUM((Statistik!$C$7:$C$51=$A93)*(Statistik!$D$7:$D$51=$A90)*((Statistik!J$7:J$51)))</f>
        <v>0</v>
      </c>
      <c r="G93" s="4">
        <f t="array" ref="G93">SUM((Statistik!$C$7:$C$51=$A93)*(Statistik!$D$7:$D$51=$A90)*((Statistik!K$7:K$51)))</f>
        <v>0</v>
      </c>
      <c r="H93" s="4">
        <f t="array" ref="H93">SUM((Statistik!$C$7:$C$51=$A93)*(Statistik!$D$7:$D$51=$A90)*((Statistik!L$7:L$51)))</f>
        <v>0</v>
      </c>
      <c r="I93" s="23">
        <f t="array" ref="I93">SUM((Statistik!$C$7:$C$51=$A93)*(Statistik!$D$7:$D$51=$A90)*((Statistik!M$7:M$51)))</f>
        <v>0</v>
      </c>
      <c r="J93" s="20">
        <f t="array" ref="J93">SUM((Statistik!$C$7:$C$51=$A93)*(Statistik!$D$7:$D$51=$A90)*((Statistik!N$7:N$51)))</f>
        <v>0</v>
      </c>
      <c r="K93" s="4">
        <f t="array" ref="K93">SUM((Statistik!$C$7:$C$51=$A93)*(Statistik!$D$7:$D$51=$A90)*((Statistik!O$7:O$51)))</f>
        <v>0</v>
      </c>
      <c r="L93" s="4">
        <f t="array" ref="L93">SUM((Statistik!$C$7:$C$51=$A93)*(Statistik!$D$7:$D$51=$A90)*((Statistik!P$7:P$51)))</f>
        <v>0</v>
      </c>
      <c r="M93" s="4">
        <f t="array" ref="M93">SUM((Statistik!$C$7:$C$51=$A93)*(Statistik!$D$7:$D$51=$A90)*((Statistik!Q$7:Q$51)))</f>
        <v>0</v>
      </c>
      <c r="N93" s="23">
        <f t="array" ref="N93">SUM((Statistik!$C$7:$C$51=$A93)*(Statistik!$D$7:$D$51=$A90)*((Statistik!R$7:R$51)))</f>
        <v>0</v>
      </c>
      <c r="O93" s="20">
        <f t="array" ref="O93">SUM((Statistik!$C$7:$C$51=$A93)*(Statistik!$D$7:$D$51=$A90)*((Statistik!S$7:S$51)))</f>
        <v>0</v>
      </c>
      <c r="P93" s="4">
        <f t="array" ref="P93">SUM((Statistik!$C$7:$C$51=$A93)*(Statistik!$D$7:$D$51=$A90)*((Statistik!T$7:T$51)))</f>
        <v>0</v>
      </c>
      <c r="Q93" s="4">
        <f t="array" ref="Q93">SUM((Statistik!$C$7:$C$51=$A93)*(Statistik!$D$7:$D$51=$A90)*((Statistik!U$7:U$51)))</f>
        <v>0</v>
      </c>
      <c r="R93" s="4">
        <f t="array" ref="R93">SUM((Statistik!$C$7:$C$51=$A93)*(Statistik!$D$7:$D$51=$A90)*((Statistik!V$7:V$51)))</f>
        <v>0</v>
      </c>
      <c r="S93" s="23">
        <f t="array" ref="S93">SUM((Statistik!$C$7:$C$51=$A93)*(Statistik!$D$7:$D$51=$A90)*((Statistik!W$7:W$51)))</f>
        <v>0</v>
      </c>
      <c r="T93" s="20">
        <f t="array" ref="T93">SUM((Statistik!$C$7:$C$51=$A93)*(Statistik!$D$7:$D$51=$A90)*((Statistik!X$7:X$51)))</f>
        <v>0</v>
      </c>
      <c r="U93" s="4">
        <f t="array" ref="U93">SUM((Statistik!$C$7:$C$51=$A93)*(Statistik!$D$7:$D$51=$A90)*((Statistik!Y$7:Y$51)))</f>
        <v>0</v>
      </c>
      <c r="V93" s="4">
        <f t="array" ref="V93">SUM((Statistik!$C$7:$C$51=$A93)*(Statistik!$D$7:$D$51=$A90)*((Statistik!Z$7:Z$51)))</f>
        <v>0</v>
      </c>
      <c r="W93" s="4">
        <f t="array" ref="W93">SUM((Statistik!$C$7:$C$51=$A93)*(Statistik!$D$7:$D$51=$A90)*((Statistik!AA$7:AA$51)))</f>
        <v>0</v>
      </c>
      <c r="X93" s="23">
        <f t="array" ref="X93">SUM((Statistik!$C$7:$C$51=$A93)*(Statistik!$D$7:$D$51=$A90)*((Statistik!AB$7:AB$51)))</f>
        <v>0</v>
      </c>
      <c r="Y93" s="20">
        <f t="array" ref="Y93">SUM((Statistik!$C$7:$C$51=$A93)*(Statistik!$D$7:$D$51=$A90)*((Statistik!AC$7:AC$51)))</f>
        <v>0</v>
      </c>
      <c r="Z93" s="4">
        <f t="array" ref="Z93">SUM((Statistik!$C$7:$C$51=$A93)*(Statistik!$D$7:$D$51=$A90)*((Statistik!AD$7:AD$51)))</f>
        <v>0</v>
      </c>
      <c r="AA93" s="4">
        <f t="array" ref="AA93">SUM((Statistik!$C$7:$C$51=$A93)*(Statistik!$D$7:$D$51=$A90)*((Statistik!AE$7:AE$51)))</f>
        <v>0</v>
      </c>
      <c r="AB93" s="4">
        <f t="array" ref="AB93">SUM((Statistik!$C$7:$C$51=$A93)*(Statistik!$D$7:$D$51=$A90)*((Statistik!AF$7:AF$51)))</f>
        <v>0</v>
      </c>
      <c r="AC93" s="23">
        <f t="array" ref="AC93">SUM((Statistik!$C$7:$C$51=$A93)*(Statistik!$D$7:$D$51=$A90)*((Statistik!AG$7:AG$51)))</f>
        <v>0</v>
      </c>
      <c r="AD93" s="20">
        <f t="array" ref="AD93">SUM((Statistik!$C$7:$C$51=$A93)*(Statistik!$D$7:$D$51=$A90)*((Statistik!AH$7:AH$51)))</f>
        <v>0</v>
      </c>
      <c r="AE93" s="4">
        <f t="array" ref="AE93">SUM((Statistik!$C$7:$C$51=$A93)*(Statistik!$D$7:$D$51=$A90)*((Statistik!AI$7:AI$51)))</f>
        <v>0</v>
      </c>
      <c r="AF93" s="4">
        <f t="array" ref="AF93">SUM((Statistik!$C$7:$C$51=$A93)*(Statistik!$D$7:$D$51=$A90)*((Statistik!AJ$7:AJ$51)))</f>
        <v>0</v>
      </c>
      <c r="AG93" s="4">
        <f t="array" ref="AG93">SUM((Statistik!$C$7:$C$51=$A93)*(Statistik!$D$7:$D$51=$A90)*((Statistik!AK$7:AK$51)))</f>
        <v>0</v>
      </c>
      <c r="AH93" s="23">
        <f t="array" ref="AH93">SUM((Statistik!$C$7:$C$51=$A93)*(Statistik!$D$7:$D$51=$A90)*((Statistik!AL$7:AL$51)))</f>
        <v>0</v>
      </c>
    </row>
    <row r="94" spans="1:34" ht="15" customHeight="1" x14ac:dyDescent="0.25">
      <c r="A94" s="215" t="s">
        <v>48</v>
      </c>
      <c r="B94" s="216"/>
      <c r="C94" s="217"/>
      <c r="D94" s="20">
        <f t="array" ref="D94">SUM((Statistik!$C$7:$C$51=$A94)*(Statistik!$D$7:$D$51=$A90)*((Statistik!AQ$7:AQ$51)))</f>
        <v>0</v>
      </c>
      <c r="E94" s="20">
        <f t="array" ref="E94">SUM((Statistik!$C$7:$C$51=$A94)*(Statistik!$D$7:$D$51=$A90)*((Statistik!I$7:I$51)))</f>
        <v>0</v>
      </c>
      <c r="F94" s="4">
        <f t="array" ref="F94">SUM((Statistik!$C$7:$C$51=$A94)*(Statistik!$D$7:$D$51=$A90)*((Statistik!J$7:J$51)))</f>
        <v>0</v>
      </c>
      <c r="G94" s="4">
        <f t="array" ref="G94">SUM((Statistik!$C$7:$C$51=$A94)*(Statistik!$D$7:$D$51=$A90)*((Statistik!K$7:K$51)))</f>
        <v>0</v>
      </c>
      <c r="H94" s="4">
        <f t="array" ref="H94">SUM((Statistik!$C$7:$C$51=$A94)*(Statistik!$D$7:$D$51=$A90)*((Statistik!L$7:L$51)))</f>
        <v>0</v>
      </c>
      <c r="I94" s="23">
        <f t="array" ref="I94">SUM((Statistik!$C$7:$C$51=$A94)*(Statistik!$D$7:$D$51=$A90)*((Statistik!M$7:M$51)))</f>
        <v>0</v>
      </c>
      <c r="J94" s="20">
        <f t="array" ref="J94">SUM((Statistik!$C$7:$C$51=$A94)*(Statistik!$D$7:$D$51=$A90)*((Statistik!N$7:N$51)))</f>
        <v>0</v>
      </c>
      <c r="K94" s="4">
        <f t="array" ref="K94">SUM((Statistik!$C$7:$C$51=$A94)*(Statistik!$D$7:$D$51=$A90)*((Statistik!O$7:O$51)))</f>
        <v>0</v>
      </c>
      <c r="L94" s="4">
        <f t="array" ref="L94">SUM((Statistik!$C$7:$C$51=$A94)*(Statistik!$D$7:$D$51=$A90)*((Statistik!P$7:P$51)))</f>
        <v>0</v>
      </c>
      <c r="M94" s="4">
        <f t="array" ref="M94">SUM((Statistik!$C$7:$C$51=$A94)*(Statistik!$D$7:$D$51=$A90)*((Statistik!Q$7:Q$51)))</f>
        <v>0</v>
      </c>
      <c r="N94" s="23">
        <f t="array" ref="N94">SUM((Statistik!$C$7:$C$51=$A94)*(Statistik!$D$7:$D$51=$A90)*((Statistik!R$7:R$51)))</f>
        <v>0</v>
      </c>
      <c r="O94" s="20">
        <f t="array" ref="O94">SUM((Statistik!$C$7:$C$51=$A94)*(Statistik!$D$7:$D$51=$A90)*((Statistik!S$7:S$51)))</f>
        <v>0</v>
      </c>
      <c r="P94" s="4">
        <f t="array" ref="P94">SUM((Statistik!$C$7:$C$51=$A94)*(Statistik!$D$7:$D$51=$A90)*((Statistik!T$7:T$51)))</f>
        <v>0</v>
      </c>
      <c r="Q94" s="4">
        <f t="array" ref="Q94">SUM((Statistik!$C$7:$C$51=$A94)*(Statistik!$D$7:$D$51=$A90)*((Statistik!U$7:U$51)))</f>
        <v>0</v>
      </c>
      <c r="R94" s="4">
        <f t="array" ref="R94">SUM((Statistik!$C$7:$C$51=$A94)*(Statistik!$D$7:$D$51=$A90)*((Statistik!V$7:V$51)))</f>
        <v>0</v>
      </c>
      <c r="S94" s="23">
        <f t="array" ref="S94">SUM((Statistik!$C$7:$C$51=$A94)*(Statistik!$D$7:$D$51=$A90)*((Statistik!W$7:W$51)))</f>
        <v>0</v>
      </c>
      <c r="T94" s="20">
        <f t="array" ref="T94">SUM((Statistik!$C$7:$C$51=$A94)*(Statistik!$D$7:$D$51=$A90)*((Statistik!X$7:X$51)))</f>
        <v>0</v>
      </c>
      <c r="U94" s="4">
        <f t="array" ref="U94">SUM((Statistik!$C$7:$C$51=$A94)*(Statistik!$D$7:$D$51=$A90)*((Statistik!Y$7:Y$51)))</f>
        <v>0</v>
      </c>
      <c r="V94" s="4">
        <f t="array" ref="V94">SUM((Statistik!$C$7:$C$51=$A94)*(Statistik!$D$7:$D$51=$A90)*((Statistik!Z$7:Z$51)))</f>
        <v>0</v>
      </c>
      <c r="W94" s="4">
        <f t="array" ref="W94">SUM((Statistik!$C$7:$C$51=$A94)*(Statistik!$D$7:$D$51=$A90)*((Statistik!AA$7:AA$51)))</f>
        <v>0</v>
      </c>
      <c r="X94" s="23">
        <f t="array" ref="X94">SUM((Statistik!$C$7:$C$51=$A94)*(Statistik!$D$7:$D$51=$A90)*((Statistik!AB$7:AB$51)))</f>
        <v>0</v>
      </c>
      <c r="Y94" s="20">
        <f t="array" ref="Y94">SUM((Statistik!$C$7:$C$51=$A94)*(Statistik!$D$7:$D$51=$A90)*((Statistik!AC$7:AC$51)))</f>
        <v>0</v>
      </c>
      <c r="Z94" s="4">
        <f t="array" ref="Z94">SUM((Statistik!$C$7:$C$51=$A94)*(Statistik!$D$7:$D$51=$A90)*((Statistik!AD$7:AD$51)))</f>
        <v>0</v>
      </c>
      <c r="AA94" s="4">
        <f t="array" ref="AA94">SUM((Statistik!$C$7:$C$51=$A94)*(Statistik!$D$7:$D$51=$A90)*((Statistik!AE$7:AE$51)))</f>
        <v>0</v>
      </c>
      <c r="AB94" s="4">
        <f t="array" ref="AB94">SUM((Statistik!$C$7:$C$51=$A94)*(Statistik!$D$7:$D$51=$A90)*((Statistik!AF$7:AF$51)))</f>
        <v>0</v>
      </c>
      <c r="AC94" s="23">
        <f t="array" ref="AC94">SUM((Statistik!$C$7:$C$51=$A94)*(Statistik!$D$7:$D$51=$A90)*((Statistik!AG$7:AG$51)))</f>
        <v>0</v>
      </c>
      <c r="AD94" s="20">
        <f t="array" ref="AD94">SUM((Statistik!$C$7:$C$51=$A94)*(Statistik!$D$7:$D$51=$A90)*((Statistik!AH$7:AH$51)))</f>
        <v>0</v>
      </c>
      <c r="AE94" s="4">
        <f t="array" ref="AE94">SUM((Statistik!$C$7:$C$51=$A94)*(Statistik!$D$7:$D$51=$A90)*((Statistik!AI$7:AI$51)))</f>
        <v>0</v>
      </c>
      <c r="AF94" s="4">
        <f t="array" ref="AF94">SUM((Statistik!$C$7:$C$51=$A94)*(Statistik!$D$7:$D$51=$A90)*((Statistik!AJ$7:AJ$51)))</f>
        <v>0</v>
      </c>
      <c r="AG94" s="4">
        <f t="array" ref="AG94">SUM((Statistik!$C$7:$C$51=$A94)*(Statistik!$D$7:$D$51=$A90)*((Statistik!AK$7:AK$51)))</f>
        <v>0</v>
      </c>
      <c r="AH94" s="23">
        <f t="array" ref="AH94">SUM((Statistik!$C$7:$C$51=$A94)*(Statistik!$D$7:$D$51=$A90)*((Statistik!AL$7:AL$51)))</f>
        <v>0</v>
      </c>
    </row>
    <row r="95" spans="1:34" ht="15" customHeight="1" thickBot="1" x14ac:dyDescent="0.3">
      <c r="A95" s="218" t="s">
        <v>41</v>
      </c>
      <c r="B95" s="219"/>
      <c r="C95" s="220"/>
      <c r="D95" s="24">
        <f t="array" ref="D95">SUM((Statistik!$C$7:$C$51=$A95)*(Statistik!$D$7:$D$51=$A90)*((Statistik!AQ$7:AQ$51)))</f>
        <v>0</v>
      </c>
      <c r="E95" s="24">
        <f t="array" ref="E95">SUM((Statistik!$C$7:$C$51=$A95)*(Statistik!$D$7:$D$51=$A90)*((Statistik!I$7:I$51)))</f>
        <v>0</v>
      </c>
      <c r="F95" s="25">
        <f t="array" ref="F95">SUM((Statistik!$C$7:$C$51=$A95)*(Statistik!$D$7:$D$51=$A90)*((Statistik!J$7:J$51)))</f>
        <v>0</v>
      </c>
      <c r="G95" s="25">
        <f t="array" ref="G95">SUM((Statistik!$C$7:$C$51=$A95)*(Statistik!$D$7:$D$51=$A90)*((Statistik!K$7:K$51)))</f>
        <v>0</v>
      </c>
      <c r="H95" s="25">
        <f t="array" ref="H95">SUM((Statistik!$C$7:$C$51=$A95)*(Statistik!$D$7:$D$51=$A90)*((Statistik!L$7:L$51)))</f>
        <v>0</v>
      </c>
      <c r="I95" s="26">
        <f t="array" ref="I95">SUM((Statistik!$C$7:$C$51=$A95)*(Statistik!$D$7:$D$51=$A90)*((Statistik!M$7:M$51)))</f>
        <v>0</v>
      </c>
      <c r="J95" s="24">
        <f t="array" ref="J95">SUM((Statistik!$C$7:$C$51=$A95)*(Statistik!$D$7:$D$51=$A90)*((Statistik!N$7:N$51)))</f>
        <v>0</v>
      </c>
      <c r="K95" s="25">
        <f t="array" ref="K95">SUM((Statistik!$C$7:$C$51=$A95)*(Statistik!$D$7:$D$51=$A90)*((Statistik!O$7:O$51)))</f>
        <v>0</v>
      </c>
      <c r="L95" s="25">
        <f t="array" ref="L95">SUM((Statistik!$C$7:$C$51=$A95)*(Statistik!$D$7:$D$51=$A90)*((Statistik!P$7:P$51)))</f>
        <v>0</v>
      </c>
      <c r="M95" s="25">
        <f t="array" ref="M95">SUM((Statistik!$C$7:$C$51=$A95)*(Statistik!$D$7:$D$51=$A90)*((Statistik!Q$7:Q$51)))</f>
        <v>0</v>
      </c>
      <c r="N95" s="26">
        <f t="array" ref="N95">SUM((Statistik!$C$7:$C$51=$A95)*(Statistik!$D$7:$D$51=$A90)*((Statistik!R$7:R$51)))</f>
        <v>0</v>
      </c>
      <c r="O95" s="24">
        <f t="array" ref="O95">SUM((Statistik!$C$7:$C$51=$A95)*(Statistik!$D$7:$D$51=$A90)*((Statistik!S$7:S$51)))</f>
        <v>0</v>
      </c>
      <c r="P95" s="25">
        <f t="array" ref="P95">SUM((Statistik!$C$7:$C$51=$A95)*(Statistik!$D$7:$D$51=$A90)*((Statistik!T$7:T$51)))</f>
        <v>0</v>
      </c>
      <c r="Q95" s="25">
        <f t="array" ref="Q95">SUM((Statistik!$C$7:$C$51=$A95)*(Statistik!$D$7:$D$51=$A90)*((Statistik!U$7:U$51)))</f>
        <v>0</v>
      </c>
      <c r="R95" s="25">
        <f t="array" ref="R95">SUM((Statistik!$C$7:$C$51=$A95)*(Statistik!$D$7:$D$51=$A90)*((Statistik!V$7:V$51)))</f>
        <v>0</v>
      </c>
      <c r="S95" s="26">
        <f t="array" ref="S95">SUM((Statistik!$C$7:$C$51=$A95)*(Statistik!$D$7:$D$51=$A90)*((Statistik!W$7:W$51)))</f>
        <v>0</v>
      </c>
      <c r="T95" s="24">
        <f t="array" ref="T95">SUM((Statistik!$C$7:$C$51=$A95)*(Statistik!$D$7:$D$51=$A90)*((Statistik!X$7:X$51)))</f>
        <v>0</v>
      </c>
      <c r="U95" s="25">
        <f t="array" ref="U95">SUM((Statistik!$C$7:$C$51=$A95)*(Statistik!$D$7:$D$51=$A90)*((Statistik!Y$7:Y$51)))</f>
        <v>0</v>
      </c>
      <c r="V95" s="25">
        <f t="array" ref="V95">SUM((Statistik!$C$7:$C$51=$A95)*(Statistik!$D$7:$D$51=$A90)*((Statistik!Z$7:Z$51)))</f>
        <v>0</v>
      </c>
      <c r="W95" s="25">
        <f t="array" ref="W95">SUM((Statistik!$C$7:$C$51=$A95)*(Statistik!$D$7:$D$51=$A90)*((Statistik!AA$7:AA$51)))</f>
        <v>0</v>
      </c>
      <c r="X95" s="26">
        <f t="array" ref="X95">SUM((Statistik!$C$7:$C$51=$A95)*(Statistik!$D$7:$D$51=$A90)*((Statistik!AB$7:AB$51)))</f>
        <v>0</v>
      </c>
      <c r="Y95" s="24">
        <f t="array" ref="Y95">SUM((Statistik!$C$7:$C$51=$A95)*(Statistik!$D$7:$D$51=$A90)*((Statistik!AC$7:AC$51)))</f>
        <v>0</v>
      </c>
      <c r="Z95" s="25">
        <f t="array" ref="Z95">SUM((Statistik!$C$7:$C$51=$A95)*(Statistik!$D$7:$D$51=$A90)*((Statistik!AD$7:AD$51)))</f>
        <v>0</v>
      </c>
      <c r="AA95" s="25">
        <f t="array" ref="AA95">SUM((Statistik!$C$7:$C$51=$A95)*(Statistik!$D$7:$D$51=$A90)*((Statistik!AE$7:AE$51)))</f>
        <v>0</v>
      </c>
      <c r="AB95" s="25">
        <f t="array" ref="AB95">SUM((Statistik!$C$7:$C$51=$A95)*(Statistik!$D$7:$D$51=$A90)*((Statistik!AF$7:AF$51)))</f>
        <v>0</v>
      </c>
      <c r="AC95" s="26">
        <f t="array" ref="AC95">SUM((Statistik!$C$7:$C$51=$A95)*(Statistik!$D$7:$D$51=$A90)*((Statistik!AG$7:AG$51)))</f>
        <v>0</v>
      </c>
      <c r="AD95" s="24">
        <f t="array" ref="AD95">SUM((Statistik!$C$7:$C$51=$A95)*(Statistik!$D$7:$D$51=$A90)*((Statistik!AH$7:AH$51)))</f>
        <v>0</v>
      </c>
      <c r="AE95" s="25">
        <f t="array" ref="AE95">SUM((Statistik!$C$7:$C$51=$A95)*(Statistik!$D$7:$D$51=$A90)*((Statistik!AI$7:AI$51)))</f>
        <v>0</v>
      </c>
      <c r="AF95" s="25">
        <f t="array" ref="AF95">SUM((Statistik!$C$7:$C$51=$A95)*(Statistik!$D$7:$D$51=$A90)*((Statistik!AJ$7:AJ$51)))</f>
        <v>0</v>
      </c>
      <c r="AG95" s="25">
        <f t="array" ref="AG95">SUM((Statistik!$C$7:$C$51=$A95)*(Statistik!$D$7:$D$51=$A90)*((Statistik!AK$7:AK$51)))</f>
        <v>0</v>
      </c>
      <c r="AH95" s="26">
        <f t="array" ref="AH95">SUM((Statistik!$C$7:$C$51=$A95)*(Statistik!$D$7:$D$51=$A90)*((Statistik!AL$7:AL$51)))</f>
        <v>0</v>
      </c>
    </row>
    <row r="96" spans="1:34" ht="15.75" thickBot="1" x14ac:dyDescent="0.3"/>
    <row r="97" spans="1:34" ht="15" customHeight="1" thickBot="1" x14ac:dyDescent="0.3">
      <c r="A97" s="221">
        <v>9</v>
      </c>
      <c r="B97" s="222"/>
      <c r="C97" s="223"/>
      <c r="D97" s="221" t="s">
        <v>53</v>
      </c>
      <c r="E97" s="227" t="s">
        <v>63</v>
      </c>
      <c r="F97" s="228"/>
      <c r="G97" s="228"/>
      <c r="H97" s="228"/>
      <c r="I97" s="229"/>
      <c r="J97" s="227" t="s">
        <v>64</v>
      </c>
      <c r="K97" s="228"/>
      <c r="L97" s="228"/>
      <c r="M97" s="228"/>
      <c r="N97" s="229"/>
      <c r="O97" s="227" t="s">
        <v>65</v>
      </c>
      <c r="P97" s="228"/>
      <c r="Q97" s="228"/>
      <c r="R97" s="228"/>
      <c r="S97" s="229"/>
      <c r="T97" s="227" t="s">
        <v>66</v>
      </c>
      <c r="U97" s="228"/>
      <c r="V97" s="228"/>
      <c r="W97" s="228"/>
      <c r="X97" s="229"/>
      <c r="Y97" s="227" t="s">
        <v>67</v>
      </c>
      <c r="Z97" s="228"/>
      <c r="AA97" s="228"/>
      <c r="AB97" s="228"/>
      <c r="AC97" s="229"/>
      <c r="AD97" s="227" t="s">
        <v>68</v>
      </c>
      <c r="AE97" s="228"/>
      <c r="AF97" s="228"/>
      <c r="AG97" s="228"/>
      <c r="AH97" s="229"/>
    </row>
    <row r="98" spans="1:34" ht="15" customHeight="1" thickBot="1" x14ac:dyDescent="0.3">
      <c r="A98" s="224"/>
      <c r="B98" s="225"/>
      <c r="C98" s="226"/>
      <c r="D98" s="224"/>
      <c r="E98" s="3" t="s">
        <v>29</v>
      </c>
      <c r="F98" s="2" t="s">
        <v>30</v>
      </c>
      <c r="G98" s="2" t="s">
        <v>31</v>
      </c>
      <c r="H98" s="2" t="s">
        <v>32</v>
      </c>
      <c r="I98" s="1" t="s">
        <v>33</v>
      </c>
      <c r="J98" s="3" t="s">
        <v>29</v>
      </c>
      <c r="K98" s="2" t="s">
        <v>30</v>
      </c>
      <c r="L98" s="2" t="s">
        <v>31</v>
      </c>
      <c r="M98" s="2" t="s">
        <v>32</v>
      </c>
      <c r="N98" s="16" t="s">
        <v>34</v>
      </c>
      <c r="O98" s="17" t="s">
        <v>29</v>
      </c>
      <c r="P98" s="18" t="s">
        <v>30</v>
      </c>
      <c r="Q98" s="18" t="s">
        <v>31</v>
      </c>
      <c r="R98" s="18" t="s">
        <v>32</v>
      </c>
      <c r="S98" s="19" t="s">
        <v>34</v>
      </c>
      <c r="T98" s="17" t="s">
        <v>29</v>
      </c>
      <c r="U98" s="18" t="s">
        <v>30</v>
      </c>
      <c r="V98" s="18" t="s">
        <v>31</v>
      </c>
      <c r="W98" s="18" t="s">
        <v>32</v>
      </c>
      <c r="X98" s="19" t="s">
        <v>34</v>
      </c>
      <c r="Y98" s="17" t="s">
        <v>29</v>
      </c>
      <c r="Z98" s="18" t="s">
        <v>30</v>
      </c>
      <c r="AA98" s="18" t="s">
        <v>31</v>
      </c>
      <c r="AB98" s="18" t="s">
        <v>32</v>
      </c>
      <c r="AC98" s="19" t="s">
        <v>34</v>
      </c>
      <c r="AD98" s="17" t="s">
        <v>29</v>
      </c>
      <c r="AE98" s="18" t="s">
        <v>30</v>
      </c>
      <c r="AF98" s="18" t="s">
        <v>31</v>
      </c>
      <c r="AG98" s="18" t="s">
        <v>32</v>
      </c>
      <c r="AH98" s="19" t="s">
        <v>34</v>
      </c>
    </row>
    <row r="99" spans="1:34" ht="15" customHeight="1" x14ac:dyDescent="0.25">
      <c r="A99" s="212" t="s">
        <v>21</v>
      </c>
      <c r="B99" s="213"/>
      <c r="C99" s="214"/>
      <c r="D99" s="20">
        <f t="array" ref="D99">SUM((Statistik!$C$7:$C$51=$A99)*(Statistik!$D$7:$D$51=$A97)*((Statistik!AQ$7:AQ$51)))</f>
        <v>0</v>
      </c>
      <c r="E99" s="21">
        <f t="array" ref="E99">SUM((Statistik!$C$7:$C$51=$A99)*(Statistik!$D$7:$D$51=$A97)*((Statistik!I$7:I$51)))</f>
        <v>0</v>
      </c>
      <c r="F99" s="5">
        <f t="array" ref="F99">SUM((Statistik!$C$7:$C$51=$A99)*(Statistik!$D$7:$D$51=$A97)*((Statistik!J$7:J$51)))</f>
        <v>0</v>
      </c>
      <c r="G99" s="5">
        <f t="array" ref="G99">SUM((Statistik!$C$7:$C$51=$A99)*(Statistik!$D$7:$D$51=$A97)*((Statistik!K$7:K$51)))</f>
        <v>0</v>
      </c>
      <c r="H99" s="5">
        <f t="array" ref="H99">SUM((Statistik!$C$7:$C$51=$A99)*(Statistik!$D$7:$D$51=$A97)*((Statistik!L$7:L$51)))</f>
        <v>0</v>
      </c>
      <c r="I99" s="22">
        <f t="array" ref="I99">SUM((Statistik!$C$7:$C$51=$A99)*(Statistik!$D$7:$D$51=$A97)*((Statistik!M$7:M$51)))</f>
        <v>0</v>
      </c>
      <c r="J99" s="21">
        <f t="array" ref="J99">SUM((Statistik!$C$7:$C$51=$A99)*(Statistik!$D$7:$D$51=$A97)*((Statistik!N$7:N$51)))</f>
        <v>0</v>
      </c>
      <c r="K99" s="5">
        <f t="array" ref="K99">SUM((Statistik!$C$7:$C$51=$A99)*(Statistik!$D$7:$D$51=$A97)*((Statistik!O$7:O$51)))</f>
        <v>0</v>
      </c>
      <c r="L99" s="5">
        <f t="array" ref="L99">SUM((Statistik!$C$7:$C$51=$A99)*(Statistik!$D$7:$D$51=$A97)*((Statistik!P$7:P$51)))</f>
        <v>0</v>
      </c>
      <c r="M99" s="5">
        <f t="array" ref="M99">SUM((Statistik!$C$7:$C$51=$A99)*(Statistik!$D$7:$D$51=$A97)*((Statistik!Q$7:Q$51)))</f>
        <v>0</v>
      </c>
      <c r="N99" s="22">
        <f t="array" ref="N99">SUM((Statistik!$C$7:$C$51=$A99)*(Statistik!$D$7:$D$51=$A97)*((Statistik!R$7:R$51)))</f>
        <v>0</v>
      </c>
      <c r="O99" s="21">
        <f t="array" ref="O99">SUM((Statistik!$C$7:$C$51=$A99)*(Statistik!$D$7:$D$51=$A97)*((Statistik!S$7:S$51)))</f>
        <v>0</v>
      </c>
      <c r="P99" s="5">
        <f t="array" ref="P99">SUM((Statistik!$C$7:$C$51=$A99)*(Statistik!$D$7:$D$51=$A97)*((Statistik!T$7:T$51)))</f>
        <v>0</v>
      </c>
      <c r="Q99" s="5">
        <f t="array" ref="Q99">SUM((Statistik!$C$7:$C$51=$A99)*(Statistik!$D$7:$D$51=$A97)*((Statistik!U$7:U$51)))</f>
        <v>0</v>
      </c>
      <c r="R99" s="5">
        <f t="array" ref="R99">SUM((Statistik!$C$7:$C$51=$A99)*(Statistik!$D$7:$D$51=$A97)*((Statistik!V$7:V$51)))</f>
        <v>0</v>
      </c>
      <c r="S99" s="22">
        <f t="array" ref="S99">SUM((Statistik!$C$7:$C$51=$A99)*(Statistik!$D$7:$D$51=$A97)*((Statistik!W$7:W$51)))</f>
        <v>0</v>
      </c>
      <c r="T99" s="21">
        <f t="array" ref="T99">SUM((Statistik!$C$7:$C$51=$A99)*(Statistik!$D$7:$D$51=$A97)*((Statistik!X$7:X$51)))</f>
        <v>0</v>
      </c>
      <c r="U99" s="5">
        <f t="array" ref="U99">SUM((Statistik!$C$7:$C$51=$A99)*(Statistik!$D$7:$D$51=$A97)*((Statistik!Y$7:Y$51)))</f>
        <v>0</v>
      </c>
      <c r="V99" s="5">
        <f t="array" ref="V99">SUM((Statistik!$C$7:$C$51=$A99)*(Statistik!$D$7:$D$51=$A97)*((Statistik!Z$7:Z$51)))</f>
        <v>0</v>
      </c>
      <c r="W99" s="5">
        <f t="array" ref="W99">SUM((Statistik!$C$7:$C$51=$A99)*(Statistik!$D$7:$D$51=$A97)*((Statistik!AA$7:AA$51)))</f>
        <v>0</v>
      </c>
      <c r="X99" s="22">
        <f t="array" ref="X99">SUM((Statistik!$C$7:$C$51=$A99)*(Statistik!$D$7:$D$51=$A97)*((Statistik!AB$7:AB$51)))</f>
        <v>0</v>
      </c>
      <c r="Y99" s="21">
        <f t="array" ref="Y99">SUM((Statistik!$C$7:$C$51=$A99)*(Statistik!$D$7:$D$51=$A97)*((Statistik!AC$7:AC$51)))</f>
        <v>0</v>
      </c>
      <c r="Z99" s="5">
        <f t="array" ref="Z99">SUM((Statistik!$C$7:$C$51=$A99)*(Statistik!$D$7:$D$51=$A97)*((Statistik!AD$7:AD$51)))</f>
        <v>0</v>
      </c>
      <c r="AA99" s="5">
        <f t="array" ref="AA99">SUM((Statistik!$C$7:$C$51=$A99)*(Statistik!$D$7:$D$51=$A97)*((Statistik!AE$7:AE$51)))</f>
        <v>0</v>
      </c>
      <c r="AB99" s="5">
        <f t="array" ref="AB99">SUM((Statistik!$C$7:$C$51=$A99)*(Statistik!$D$7:$D$51=$A97)*((Statistik!AF$7:AF$51)))</f>
        <v>0</v>
      </c>
      <c r="AC99" s="22">
        <f t="array" ref="AC99">SUM((Statistik!$C$7:$C$51=$A99)*(Statistik!$D$7:$D$51=$A97)*((Statistik!AG$7:AG$51)))</f>
        <v>0</v>
      </c>
      <c r="AD99" s="21">
        <f t="array" ref="AD99">SUM((Statistik!$C$7:$C$51=$A99)*(Statistik!$D$7:$D$51=$A97)*((Statistik!AH$7:AH$51)))</f>
        <v>0</v>
      </c>
      <c r="AE99" s="5">
        <f t="array" ref="AE99">SUM((Statistik!$C$7:$C$51=$A99)*(Statistik!$D$7:$D$51=$A97)*((Statistik!AI$7:AI$51)))</f>
        <v>0</v>
      </c>
      <c r="AF99" s="5">
        <f t="array" ref="AF99">SUM((Statistik!$C$7:$C$51=$A99)*(Statistik!$D$7:$D$51=$A97)*((Statistik!AJ$7:AJ$51)))</f>
        <v>0</v>
      </c>
      <c r="AG99" s="5">
        <f t="array" ref="AG99">SUM((Statistik!$C$7:$C$51=$A99)*(Statistik!$D$7:$D$51=$A97)*((Statistik!AK$7:AK$51)))</f>
        <v>0</v>
      </c>
      <c r="AH99" s="22">
        <f t="array" ref="AH99">SUM((Statistik!$C$7:$C$51=$A99)*(Statistik!$D$7:$D$51=$A97)*((Statistik!AL$7:AL$51)))</f>
        <v>0</v>
      </c>
    </row>
    <row r="100" spans="1:34" ht="15" customHeight="1" x14ac:dyDescent="0.25">
      <c r="A100" s="215" t="s">
        <v>47</v>
      </c>
      <c r="B100" s="216"/>
      <c r="C100" s="217"/>
      <c r="D100" s="20">
        <f t="array" ref="D100">SUM((Statistik!$C$7:$C$51=$A100)*(Statistik!$D$7:$D$51=$A97)*((Statistik!AQ$7:AQ$51)))</f>
        <v>0</v>
      </c>
      <c r="E100" s="20">
        <f t="array" ref="E100">SUM((Statistik!$C$7:$C$51=$A100)*(Statistik!$D$7:$D$51=$A97)*((Statistik!I$7:I$51)))</f>
        <v>0</v>
      </c>
      <c r="F100" s="4">
        <f t="array" ref="F100">SUM((Statistik!$C$7:$C$51=$A100)*(Statistik!$D$7:$D$51=$A97)*((Statistik!J$7:J$51)))</f>
        <v>0</v>
      </c>
      <c r="G100" s="4">
        <f t="array" ref="G100">SUM((Statistik!$C$7:$C$51=$A100)*(Statistik!$D$7:$D$51=$A97)*((Statistik!K$7:K$51)))</f>
        <v>0</v>
      </c>
      <c r="H100" s="4">
        <f t="array" ref="H100">SUM((Statistik!$C$7:$C$51=$A100)*(Statistik!$D$7:$D$51=$A97)*((Statistik!L$7:L$51)))</f>
        <v>0</v>
      </c>
      <c r="I100" s="23">
        <f t="array" ref="I100">SUM((Statistik!$C$7:$C$51=$A100)*(Statistik!$D$7:$D$51=$A97)*((Statistik!M$7:M$51)))</f>
        <v>0</v>
      </c>
      <c r="J100" s="20">
        <f t="array" ref="J100">SUM((Statistik!$C$7:$C$51=$A100)*(Statistik!$D$7:$D$51=$A97)*((Statistik!N$7:N$51)))</f>
        <v>0</v>
      </c>
      <c r="K100" s="4">
        <f t="array" ref="K100">SUM((Statistik!$C$7:$C$51=$A100)*(Statistik!$D$7:$D$51=$A97)*((Statistik!O$7:O$51)))</f>
        <v>0</v>
      </c>
      <c r="L100" s="4">
        <f t="array" ref="L100">SUM((Statistik!$C$7:$C$51=$A100)*(Statistik!$D$7:$D$51=$A97)*((Statistik!P$7:P$51)))</f>
        <v>0</v>
      </c>
      <c r="M100" s="4">
        <f t="array" ref="M100">SUM((Statistik!$C$7:$C$51=$A100)*(Statistik!$D$7:$D$51=$A97)*((Statistik!Q$7:Q$51)))</f>
        <v>0</v>
      </c>
      <c r="N100" s="23">
        <f t="array" ref="N100">SUM((Statistik!$C$7:$C$51=$A100)*(Statistik!$D$7:$D$51=$A97)*((Statistik!R$7:R$51)))</f>
        <v>0</v>
      </c>
      <c r="O100" s="20">
        <f t="array" ref="O100">SUM((Statistik!$C$7:$C$51=$A100)*(Statistik!$D$7:$D$51=$A97)*((Statistik!S$7:S$51)))</f>
        <v>0</v>
      </c>
      <c r="P100" s="4">
        <f t="array" ref="P100">SUM((Statistik!$C$7:$C$51=$A100)*(Statistik!$D$7:$D$51=$A97)*((Statistik!T$7:T$51)))</f>
        <v>0</v>
      </c>
      <c r="Q100" s="4">
        <f t="array" ref="Q100">SUM((Statistik!$C$7:$C$51=$A100)*(Statistik!$D$7:$D$51=$A97)*((Statistik!U$7:U$51)))</f>
        <v>0</v>
      </c>
      <c r="R100" s="4">
        <f t="array" ref="R100">SUM((Statistik!$C$7:$C$51=$A100)*(Statistik!$D$7:$D$51=$A97)*((Statistik!V$7:V$51)))</f>
        <v>0</v>
      </c>
      <c r="S100" s="23">
        <f t="array" ref="S100">SUM((Statistik!$C$7:$C$51=$A100)*(Statistik!$D$7:$D$51=$A97)*((Statistik!W$7:W$51)))</f>
        <v>0</v>
      </c>
      <c r="T100" s="20">
        <f t="array" ref="T100">SUM((Statistik!$C$7:$C$51=$A100)*(Statistik!$D$7:$D$51=$A97)*((Statistik!X$7:X$51)))</f>
        <v>0</v>
      </c>
      <c r="U100" s="4">
        <f t="array" ref="U100">SUM((Statistik!$C$7:$C$51=$A100)*(Statistik!$D$7:$D$51=$A97)*((Statistik!Y$7:Y$51)))</f>
        <v>0</v>
      </c>
      <c r="V100" s="4">
        <f t="array" ref="V100">SUM((Statistik!$C$7:$C$51=$A100)*(Statistik!$D$7:$D$51=$A97)*((Statistik!Z$7:Z$51)))</f>
        <v>0</v>
      </c>
      <c r="W100" s="4">
        <f t="array" ref="W100">SUM((Statistik!$C$7:$C$51=$A100)*(Statistik!$D$7:$D$51=$A97)*((Statistik!AA$7:AA$51)))</f>
        <v>0</v>
      </c>
      <c r="X100" s="23">
        <f t="array" ref="X100">SUM((Statistik!$C$7:$C$51=$A100)*(Statistik!$D$7:$D$51=$A97)*((Statistik!AB$7:AB$51)))</f>
        <v>0</v>
      </c>
      <c r="Y100" s="20">
        <f t="array" ref="Y100">SUM((Statistik!$C$7:$C$51=$A100)*(Statistik!$D$7:$D$51=$A97)*((Statistik!AC$7:AC$51)))</f>
        <v>0</v>
      </c>
      <c r="Z100" s="4">
        <f t="array" ref="Z100">SUM((Statistik!$C$7:$C$51=$A100)*(Statistik!$D$7:$D$51=$A97)*((Statistik!AD$7:AD$51)))</f>
        <v>0</v>
      </c>
      <c r="AA100" s="4">
        <f t="array" ref="AA100">SUM((Statistik!$C$7:$C$51=$A100)*(Statistik!$D$7:$D$51=$A97)*((Statistik!AE$7:AE$51)))</f>
        <v>0</v>
      </c>
      <c r="AB100" s="4">
        <f t="array" ref="AB100">SUM((Statistik!$C$7:$C$51=$A100)*(Statistik!$D$7:$D$51=$A97)*((Statistik!AF$7:AF$51)))</f>
        <v>0</v>
      </c>
      <c r="AC100" s="23">
        <f t="array" ref="AC100">SUM((Statistik!$C$7:$C$51=$A100)*(Statistik!$D$7:$D$51=$A97)*((Statistik!AG$7:AG$51)))</f>
        <v>0</v>
      </c>
      <c r="AD100" s="20">
        <f t="array" ref="AD100">SUM((Statistik!$C$7:$C$51=$A100)*(Statistik!$D$7:$D$51=$A97)*((Statistik!AH$7:AH$51)))</f>
        <v>0</v>
      </c>
      <c r="AE100" s="4">
        <f t="array" ref="AE100">SUM((Statistik!$C$7:$C$51=$A100)*(Statistik!$D$7:$D$51=$A97)*((Statistik!AI$7:AI$51)))</f>
        <v>0</v>
      </c>
      <c r="AF100" s="4">
        <f t="array" ref="AF100">SUM((Statistik!$C$7:$C$51=$A100)*(Statistik!$D$7:$D$51=$A97)*((Statistik!AJ$7:AJ$51)))</f>
        <v>0</v>
      </c>
      <c r="AG100" s="4">
        <f t="array" ref="AG100">SUM((Statistik!$C$7:$C$51=$A100)*(Statistik!$D$7:$D$51=$A97)*((Statistik!AK$7:AK$51)))</f>
        <v>0</v>
      </c>
      <c r="AH100" s="23">
        <f t="array" ref="AH100">SUM((Statistik!$C$7:$C$51=$A100)*(Statistik!$D$7:$D$51=$A97)*((Statistik!AL$7:AL$51)))</f>
        <v>0</v>
      </c>
    </row>
    <row r="101" spans="1:34" ht="15" customHeight="1" x14ac:dyDescent="0.25">
      <c r="A101" s="215" t="s">
        <v>48</v>
      </c>
      <c r="B101" s="216"/>
      <c r="C101" s="217"/>
      <c r="D101" s="20">
        <f t="array" ref="D101">SUM((Statistik!$C$7:$C$51=$A101)*(Statistik!$D$7:$D$51=$A97)*((Statistik!AQ$7:AQ$51)))</f>
        <v>0</v>
      </c>
      <c r="E101" s="20">
        <f t="array" ref="E101">SUM((Statistik!$C$7:$C$51=$A101)*(Statistik!$D$7:$D$51=$A97)*((Statistik!I$7:I$51)))</f>
        <v>0</v>
      </c>
      <c r="F101" s="4">
        <f t="array" ref="F101">SUM((Statistik!$C$7:$C$51=$A101)*(Statistik!$D$7:$D$51=$A97)*((Statistik!J$7:J$51)))</f>
        <v>0</v>
      </c>
      <c r="G101" s="4">
        <f t="array" ref="G101">SUM((Statistik!$C$7:$C$51=$A101)*(Statistik!$D$7:$D$51=$A97)*((Statistik!K$7:K$51)))</f>
        <v>0</v>
      </c>
      <c r="H101" s="4">
        <f t="array" ref="H101">SUM((Statistik!$C$7:$C$51=$A101)*(Statistik!$D$7:$D$51=$A97)*((Statistik!L$7:L$51)))</f>
        <v>0</v>
      </c>
      <c r="I101" s="23">
        <f t="array" ref="I101">SUM((Statistik!$C$7:$C$51=$A101)*(Statistik!$D$7:$D$51=$A97)*((Statistik!M$7:M$51)))</f>
        <v>0</v>
      </c>
      <c r="J101" s="20">
        <f t="array" ref="J101">SUM((Statistik!$C$7:$C$51=$A101)*(Statistik!$D$7:$D$51=$A97)*((Statistik!N$7:N$51)))</f>
        <v>0</v>
      </c>
      <c r="K101" s="4">
        <f t="array" ref="K101">SUM((Statistik!$C$7:$C$51=$A101)*(Statistik!$D$7:$D$51=$A97)*((Statistik!O$7:O$51)))</f>
        <v>0</v>
      </c>
      <c r="L101" s="4">
        <f t="array" ref="L101">SUM((Statistik!$C$7:$C$51=$A101)*(Statistik!$D$7:$D$51=$A97)*((Statistik!P$7:P$51)))</f>
        <v>0</v>
      </c>
      <c r="M101" s="4">
        <f t="array" ref="M101">SUM((Statistik!$C$7:$C$51=$A101)*(Statistik!$D$7:$D$51=$A97)*((Statistik!Q$7:Q$51)))</f>
        <v>0</v>
      </c>
      <c r="N101" s="23">
        <f t="array" ref="N101">SUM((Statistik!$C$7:$C$51=$A101)*(Statistik!$D$7:$D$51=$A97)*((Statistik!R$7:R$51)))</f>
        <v>0</v>
      </c>
      <c r="O101" s="20">
        <f t="array" ref="O101">SUM((Statistik!$C$7:$C$51=$A101)*(Statistik!$D$7:$D$51=$A97)*((Statistik!S$7:S$51)))</f>
        <v>0</v>
      </c>
      <c r="P101" s="4">
        <f t="array" ref="P101">SUM((Statistik!$C$7:$C$51=$A101)*(Statistik!$D$7:$D$51=$A97)*((Statistik!T$7:T$51)))</f>
        <v>0</v>
      </c>
      <c r="Q101" s="4">
        <f t="array" ref="Q101">SUM((Statistik!$C$7:$C$51=$A101)*(Statistik!$D$7:$D$51=$A97)*((Statistik!U$7:U$51)))</f>
        <v>0</v>
      </c>
      <c r="R101" s="4">
        <f t="array" ref="R101">SUM((Statistik!$C$7:$C$51=$A101)*(Statistik!$D$7:$D$51=$A97)*((Statistik!V$7:V$51)))</f>
        <v>0</v>
      </c>
      <c r="S101" s="23">
        <f t="array" ref="S101">SUM((Statistik!$C$7:$C$51=$A101)*(Statistik!$D$7:$D$51=$A97)*((Statistik!W$7:W$51)))</f>
        <v>0</v>
      </c>
      <c r="T101" s="20">
        <f t="array" ref="T101">SUM((Statistik!$C$7:$C$51=$A101)*(Statistik!$D$7:$D$51=$A97)*((Statistik!X$7:X$51)))</f>
        <v>0</v>
      </c>
      <c r="U101" s="4">
        <f t="array" ref="U101">SUM((Statistik!$C$7:$C$51=$A101)*(Statistik!$D$7:$D$51=$A97)*((Statistik!Y$7:Y$51)))</f>
        <v>0</v>
      </c>
      <c r="V101" s="4">
        <f t="array" ref="V101">SUM((Statistik!$C$7:$C$51=$A101)*(Statistik!$D$7:$D$51=$A97)*((Statistik!Z$7:Z$51)))</f>
        <v>0</v>
      </c>
      <c r="W101" s="4">
        <f t="array" ref="W101">SUM((Statistik!$C$7:$C$51=$A101)*(Statistik!$D$7:$D$51=$A97)*((Statistik!AA$7:AA$51)))</f>
        <v>0</v>
      </c>
      <c r="X101" s="23">
        <f t="array" ref="X101">SUM((Statistik!$C$7:$C$51=$A101)*(Statistik!$D$7:$D$51=$A97)*((Statistik!AB$7:AB$51)))</f>
        <v>0</v>
      </c>
      <c r="Y101" s="20">
        <f t="array" ref="Y101">SUM((Statistik!$C$7:$C$51=$A101)*(Statistik!$D$7:$D$51=$A97)*((Statistik!AC$7:AC$51)))</f>
        <v>0</v>
      </c>
      <c r="Z101" s="4">
        <f t="array" ref="Z101">SUM((Statistik!$C$7:$C$51=$A101)*(Statistik!$D$7:$D$51=$A97)*((Statistik!AD$7:AD$51)))</f>
        <v>0</v>
      </c>
      <c r="AA101" s="4">
        <f t="array" ref="AA101">SUM((Statistik!$C$7:$C$51=$A101)*(Statistik!$D$7:$D$51=$A97)*((Statistik!AE$7:AE$51)))</f>
        <v>0</v>
      </c>
      <c r="AB101" s="4">
        <f t="array" ref="AB101">SUM((Statistik!$C$7:$C$51=$A101)*(Statistik!$D$7:$D$51=$A97)*((Statistik!AF$7:AF$51)))</f>
        <v>0</v>
      </c>
      <c r="AC101" s="23">
        <f t="array" ref="AC101">SUM((Statistik!$C$7:$C$51=$A101)*(Statistik!$D$7:$D$51=$A97)*((Statistik!AG$7:AG$51)))</f>
        <v>0</v>
      </c>
      <c r="AD101" s="20">
        <f t="array" ref="AD101">SUM((Statistik!$C$7:$C$51=$A101)*(Statistik!$D$7:$D$51=$A97)*((Statistik!AH$7:AH$51)))</f>
        <v>0</v>
      </c>
      <c r="AE101" s="4">
        <f t="array" ref="AE101">SUM((Statistik!$C$7:$C$51=$A101)*(Statistik!$D$7:$D$51=$A97)*((Statistik!AI$7:AI$51)))</f>
        <v>0</v>
      </c>
      <c r="AF101" s="4">
        <f t="array" ref="AF101">SUM((Statistik!$C$7:$C$51=$A101)*(Statistik!$D$7:$D$51=$A97)*((Statistik!AJ$7:AJ$51)))</f>
        <v>0</v>
      </c>
      <c r="AG101" s="4">
        <f t="array" ref="AG101">SUM((Statistik!$C$7:$C$51=$A101)*(Statistik!$D$7:$D$51=$A97)*((Statistik!AK$7:AK$51)))</f>
        <v>0</v>
      </c>
      <c r="AH101" s="23">
        <f t="array" ref="AH101">SUM((Statistik!$C$7:$C$51=$A101)*(Statistik!$D$7:$D$51=$A97)*((Statistik!AL$7:AL$51)))</f>
        <v>0</v>
      </c>
    </row>
    <row r="102" spans="1:34" ht="15" customHeight="1" thickBot="1" x14ac:dyDescent="0.3">
      <c r="A102" s="218" t="s">
        <v>41</v>
      </c>
      <c r="B102" s="219"/>
      <c r="C102" s="220"/>
      <c r="D102" s="24">
        <f t="array" ref="D102">SUM((Statistik!$C$7:$C$51=$A102)*(Statistik!$D$7:$D$51=$A97)*((Statistik!AQ$7:AQ$51)))</f>
        <v>0</v>
      </c>
      <c r="E102" s="24">
        <f t="array" ref="E102">SUM((Statistik!$C$7:$C$51=$A102)*(Statistik!$D$7:$D$51=$A97)*((Statistik!I$7:I$51)))</f>
        <v>0</v>
      </c>
      <c r="F102" s="25">
        <f t="array" ref="F102">SUM((Statistik!$C$7:$C$51=$A102)*(Statistik!$D$7:$D$51=$A97)*((Statistik!J$7:J$51)))</f>
        <v>0</v>
      </c>
      <c r="G102" s="25">
        <f t="array" ref="G102">SUM((Statistik!$C$7:$C$51=$A102)*(Statistik!$D$7:$D$51=$A97)*((Statistik!K$7:K$51)))</f>
        <v>0</v>
      </c>
      <c r="H102" s="25">
        <f t="array" ref="H102">SUM((Statistik!$C$7:$C$51=$A102)*(Statistik!$D$7:$D$51=$A97)*((Statistik!L$7:L$51)))</f>
        <v>0</v>
      </c>
      <c r="I102" s="26">
        <f t="array" ref="I102">SUM((Statistik!$C$7:$C$51=$A102)*(Statistik!$D$7:$D$51=$A97)*((Statistik!M$7:M$51)))</f>
        <v>0</v>
      </c>
      <c r="J102" s="24">
        <f t="array" ref="J102">SUM((Statistik!$C$7:$C$51=$A102)*(Statistik!$D$7:$D$51=$A97)*((Statistik!N$7:N$51)))</f>
        <v>0</v>
      </c>
      <c r="K102" s="25">
        <f t="array" ref="K102">SUM((Statistik!$C$7:$C$51=$A102)*(Statistik!$D$7:$D$51=$A97)*((Statistik!O$7:O$51)))</f>
        <v>0</v>
      </c>
      <c r="L102" s="25">
        <f t="array" ref="L102">SUM((Statistik!$C$7:$C$51=$A102)*(Statistik!$D$7:$D$51=$A97)*((Statistik!P$7:P$51)))</f>
        <v>0</v>
      </c>
      <c r="M102" s="25">
        <f t="array" ref="M102">SUM((Statistik!$C$7:$C$51=$A102)*(Statistik!$D$7:$D$51=$A97)*((Statistik!Q$7:Q$51)))</f>
        <v>0</v>
      </c>
      <c r="N102" s="26">
        <f t="array" ref="N102">SUM((Statistik!$C$7:$C$51=$A102)*(Statistik!$D$7:$D$51=$A97)*((Statistik!R$7:R$51)))</f>
        <v>0</v>
      </c>
      <c r="O102" s="24">
        <f t="array" ref="O102">SUM((Statistik!$C$7:$C$51=$A102)*(Statistik!$D$7:$D$51=$A97)*((Statistik!S$7:S$51)))</f>
        <v>0</v>
      </c>
      <c r="P102" s="25">
        <f t="array" ref="P102">SUM((Statistik!$C$7:$C$51=$A102)*(Statistik!$D$7:$D$51=$A97)*((Statistik!T$7:T$51)))</f>
        <v>0</v>
      </c>
      <c r="Q102" s="25">
        <f t="array" ref="Q102">SUM((Statistik!$C$7:$C$51=$A102)*(Statistik!$D$7:$D$51=$A97)*((Statistik!U$7:U$51)))</f>
        <v>0</v>
      </c>
      <c r="R102" s="25">
        <f t="array" ref="R102">SUM((Statistik!$C$7:$C$51=$A102)*(Statistik!$D$7:$D$51=$A97)*((Statistik!V$7:V$51)))</f>
        <v>0</v>
      </c>
      <c r="S102" s="26">
        <f t="array" ref="S102">SUM((Statistik!$C$7:$C$51=$A102)*(Statistik!$D$7:$D$51=$A97)*((Statistik!W$7:W$51)))</f>
        <v>0</v>
      </c>
      <c r="T102" s="24">
        <f t="array" ref="T102">SUM((Statistik!$C$7:$C$51=$A102)*(Statistik!$D$7:$D$51=$A97)*((Statistik!X$7:X$51)))</f>
        <v>0</v>
      </c>
      <c r="U102" s="25">
        <f t="array" ref="U102">SUM((Statistik!$C$7:$C$51=$A102)*(Statistik!$D$7:$D$51=$A97)*((Statistik!Y$7:Y$51)))</f>
        <v>0</v>
      </c>
      <c r="V102" s="25">
        <f t="array" ref="V102">SUM((Statistik!$C$7:$C$51=$A102)*(Statistik!$D$7:$D$51=$A97)*((Statistik!Z$7:Z$51)))</f>
        <v>0</v>
      </c>
      <c r="W102" s="25">
        <f t="array" ref="W102">SUM((Statistik!$C$7:$C$51=$A102)*(Statistik!$D$7:$D$51=$A97)*((Statistik!AA$7:AA$51)))</f>
        <v>0</v>
      </c>
      <c r="X102" s="26">
        <f t="array" ref="X102">SUM((Statistik!$C$7:$C$51=$A102)*(Statistik!$D$7:$D$51=$A97)*((Statistik!AB$7:AB$51)))</f>
        <v>0</v>
      </c>
      <c r="Y102" s="24">
        <f t="array" ref="Y102">SUM((Statistik!$C$7:$C$51=$A102)*(Statistik!$D$7:$D$51=$A97)*((Statistik!AC$7:AC$51)))</f>
        <v>0</v>
      </c>
      <c r="Z102" s="25">
        <f t="array" ref="Z102">SUM((Statistik!$C$7:$C$51=$A102)*(Statistik!$D$7:$D$51=$A97)*((Statistik!AD$7:AD$51)))</f>
        <v>0</v>
      </c>
      <c r="AA102" s="25">
        <f t="array" ref="AA102">SUM((Statistik!$C$7:$C$51=$A102)*(Statistik!$D$7:$D$51=$A97)*((Statistik!AE$7:AE$51)))</f>
        <v>0</v>
      </c>
      <c r="AB102" s="25">
        <f t="array" ref="AB102">SUM((Statistik!$C$7:$C$51=$A102)*(Statistik!$D$7:$D$51=$A97)*((Statistik!AF$7:AF$51)))</f>
        <v>0</v>
      </c>
      <c r="AC102" s="26">
        <f t="array" ref="AC102">SUM((Statistik!$C$7:$C$51=$A102)*(Statistik!$D$7:$D$51=$A97)*((Statistik!AG$7:AG$51)))</f>
        <v>0</v>
      </c>
      <c r="AD102" s="24">
        <f t="array" ref="AD102">SUM((Statistik!$C$7:$C$51=$A102)*(Statistik!$D$7:$D$51=$A97)*((Statistik!AH$7:AH$51)))</f>
        <v>0</v>
      </c>
      <c r="AE102" s="25">
        <f t="array" ref="AE102">SUM((Statistik!$C$7:$C$51=$A102)*(Statistik!$D$7:$D$51=$A97)*((Statistik!AI$7:AI$51)))</f>
        <v>0</v>
      </c>
      <c r="AF102" s="25">
        <f t="array" ref="AF102">SUM((Statistik!$C$7:$C$51=$A102)*(Statistik!$D$7:$D$51=$A97)*((Statistik!AJ$7:AJ$51)))</f>
        <v>0</v>
      </c>
      <c r="AG102" s="25">
        <f t="array" ref="AG102">SUM((Statistik!$C$7:$C$51=$A102)*(Statistik!$D$7:$D$51=$A97)*((Statistik!AK$7:AK$51)))</f>
        <v>0</v>
      </c>
      <c r="AH102" s="26">
        <f t="array" ref="AH102">SUM((Statistik!$C$7:$C$51=$A102)*(Statistik!$D$7:$D$51=$A97)*((Statistik!AL$7:AL$51)))</f>
        <v>0</v>
      </c>
    </row>
    <row r="103" spans="1:34" ht="15.75" thickBot="1" x14ac:dyDescent="0.3"/>
    <row r="104" spans="1:34" ht="15" customHeight="1" thickBot="1" x14ac:dyDescent="0.3">
      <c r="A104" s="221">
        <v>10</v>
      </c>
      <c r="B104" s="222"/>
      <c r="C104" s="223"/>
      <c r="D104" s="221" t="s">
        <v>53</v>
      </c>
      <c r="E104" s="227" t="s">
        <v>63</v>
      </c>
      <c r="F104" s="228"/>
      <c r="G104" s="228"/>
      <c r="H104" s="228"/>
      <c r="I104" s="229"/>
      <c r="J104" s="227" t="s">
        <v>64</v>
      </c>
      <c r="K104" s="228"/>
      <c r="L104" s="228"/>
      <c r="M104" s="228"/>
      <c r="N104" s="229"/>
      <c r="O104" s="227" t="s">
        <v>65</v>
      </c>
      <c r="P104" s="228"/>
      <c r="Q104" s="228"/>
      <c r="R104" s="228"/>
      <c r="S104" s="229"/>
      <c r="T104" s="227" t="s">
        <v>66</v>
      </c>
      <c r="U104" s="228"/>
      <c r="V104" s="228"/>
      <c r="W104" s="228"/>
      <c r="X104" s="229"/>
      <c r="Y104" s="227" t="s">
        <v>67</v>
      </c>
      <c r="Z104" s="228"/>
      <c r="AA104" s="228"/>
      <c r="AB104" s="228"/>
      <c r="AC104" s="229"/>
      <c r="AD104" s="227" t="s">
        <v>68</v>
      </c>
      <c r="AE104" s="228"/>
      <c r="AF104" s="228"/>
      <c r="AG104" s="228"/>
      <c r="AH104" s="229"/>
    </row>
    <row r="105" spans="1:34" ht="15" customHeight="1" thickBot="1" x14ac:dyDescent="0.3">
      <c r="A105" s="224"/>
      <c r="B105" s="225"/>
      <c r="C105" s="226"/>
      <c r="D105" s="224"/>
      <c r="E105" s="3" t="s">
        <v>29</v>
      </c>
      <c r="F105" s="2" t="s">
        <v>30</v>
      </c>
      <c r="G105" s="2" t="s">
        <v>31</v>
      </c>
      <c r="H105" s="2" t="s">
        <v>32</v>
      </c>
      <c r="I105" s="1" t="s">
        <v>33</v>
      </c>
      <c r="J105" s="3" t="s">
        <v>29</v>
      </c>
      <c r="K105" s="2" t="s">
        <v>30</v>
      </c>
      <c r="L105" s="2" t="s">
        <v>31</v>
      </c>
      <c r="M105" s="2" t="s">
        <v>32</v>
      </c>
      <c r="N105" s="16" t="s">
        <v>34</v>
      </c>
      <c r="O105" s="17" t="s">
        <v>29</v>
      </c>
      <c r="P105" s="18" t="s">
        <v>30</v>
      </c>
      <c r="Q105" s="18" t="s">
        <v>31</v>
      </c>
      <c r="R105" s="18" t="s">
        <v>32</v>
      </c>
      <c r="S105" s="19" t="s">
        <v>34</v>
      </c>
      <c r="T105" s="17" t="s">
        <v>29</v>
      </c>
      <c r="U105" s="18" t="s">
        <v>30</v>
      </c>
      <c r="V105" s="18" t="s">
        <v>31</v>
      </c>
      <c r="W105" s="18" t="s">
        <v>32</v>
      </c>
      <c r="X105" s="19" t="s">
        <v>34</v>
      </c>
      <c r="Y105" s="17" t="s">
        <v>29</v>
      </c>
      <c r="Z105" s="18" t="s">
        <v>30</v>
      </c>
      <c r="AA105" s="18" t="s">
        <v>31</v>
      </c>
      <c r="AB105" s="18" t="s">
        <v>32</v>
      </c>
      <c r="AC105" s="19" t="s">
        <v>34</v>
      </c>
      <c r="AD105" s="17" t="s">
        <v>29</v>
      </c>
      <c r="AE105" s="18" t="s">
        <v>30</v>
      </c>
      <c r="AF105" s="18" t="s">
        <v>31</v>
      </c>
      <c r="AG105" s="18" t="s">
        <v>32</v>
      </c>
      <c r="AH105" s="19" t="s">
        <v>34</v>
      </c>
    </row>
    <row r="106" spans="1:34" ht="15" customHeight="1" x14ac:dyDescent="0.25">
      <c r="A106" s="212" t="s">
        <v>21</v>
      </c>
      <c r="B106" s="213"/>
      <c r="C106" s="214"/>
      <c r="D106" s="20">
        <f t="array" ref="D106">SUM((Statistik!$C$7:$C$51=$A106)*(Statistik!$D$7:$D$51=$A104)*((Statistik!AQ$7:AQ$51)))</f>
        <v>0</v>
      </c>
      <c r="E106" s="21">
        <f t="array" ref="E106">SUM((Statistik!$C$7:$C$51=$A106)*(Statistik!$D$7:$D$51=$A104)*((Statistik!I$7:I$51)))</f>
        <v>0</v>
      </c>
      <c r="F106" s="5">
        <f t="array" ref="F106">SUM((Statistik!$C$7:$C$51=$A106)*(Statistik!$D$7:$D$51=$A104)*((Statistik!J$7:J$51)))</f>
        <v>0</v>
      </c>
      <c r="G106" s="5">
        <f t="array" ref="G106">SUM((Statistik!$C$7:$C$51=$A106)*(Statistik!$D$7:$D$51=$A104)*((Statistik!K$7:K$51)))</f>
        <v>0</v>
      </c>
      <c r="H106" s="5">
        <f t="array" ref="H106">SUM((Statistik!$C$7:$C$51=$A106)*(Statistik!$D$7:$D$51=$A104)*((Statistik!L$7:L$51)))</f>
        <v>0</v>
      </c>
      <c r="I106" s="22">
        <f t="array" ref="I106">SUM((Statistik!$C$7:$C$51=$A106)*(Statistik!$D$7:$D$51=$A104)*((Statistik!M$7:M$51)))</f>
        <v>0</v>
      </c>
      <c r="J106" s="21">
        <f t="array" ref="J106">SUM((Statistik!$C$7:$C$51=$A106)*(Statistik!$D$7:$D$51=$A104)*((Statistik!N$7:N$51)))</f>
        <v>0</v>
      </c>
      <c r="K106" s="5">
        <f t="array" ref="K106">SUM((Statistik!$C$7:$C$51=$A106)*(Statistik!$D$7:$D$51=$A104)*((Statistik!O$7:O$51)))</f>
        <v>0</v>
      </c>
      <c r="L106" s="5">
        <f t="array" ref="L106">SUM((Statistik!$C$7:$C$51=$A106)*(Statistik!$D$7:$D$51=$A104)*((Statistik!P$7:P$51)))</f>
        <v>0</v>
      </c>
      <c r="M106" s="5">
        <f t="array" ref="M106">SUM((Statistik!$C$7:$C$51=$A106)*(Statistik!$D$7:$D$51=$A104)*((Statistik!Q$7:Q$51)))</f>
        <v>0</v>
      </c>
      <c r="N106" s="22">
        <f t="array" ref="N106">SUM((Statistik!$C$7:$C$51=$A106)*(Statistik!$D$7:$D$51=$A104)*((Statistik!R$7:R$51)))</f>
        <v>0</v>
      </c>
      <c r="O106" s="21">
        <f t="array" ref="O106">SUM((Statistik!$C$7:$C$51=$A106)*(Statistik!$D$7:$D$51=$A104)*((Statistik!S$7:S$51)))</f>
        <v>0</v>
      </c>
      <c r="P106" s="5">
        <f t="array" ref="P106">SUM((Statistik!$C$7:$C$51=$A106)*(Statistik!$D$7:$D$51=$A104)*((Statistik!T$7:T$51)))</f>
        <v>0</v>
      </c>
      <c r="Q106" s="5">
        <f t="array" ref="Q106">SUM((Statistik!$C$7:$C$51=$A106)*(Statistik!$D$7:$D$51=$A104)*((Statistik!U$7:U$51)))</f>
        <v>0</v>
      </c>
      <c r="R106" s="5">
        <f t="array" ref="R106">SUM((Statistik!$C$7:$C$51=$A106)*(Statistik!$D$7:$D$51=$A104)*((Statistik!V$7:V$51)))</f>
        <v>0</v>
      </c>
      <c r="S106" s="22">
        <f t="array" ref="S106">SUM((Statistik!$C$7:$C$51=$A106)*(Statistik!$D$7:$D$51=$A104)*((Statistik!W$7:W$51)))</f>
        <v>0</v>
      </c>
      <c r="T106" s="21">
        <f t="array" ref="T106">SUM((Statistik!$C$7:$C$51=$A106)*(Statistik!$D$7:$D$51=$A104)*((Statistik!X$7:X$51)))</f>
        <v>0</v>
      </c>
      <c r="U106" s="5">
        <f t="array" ref="U106">SUM((Statistik!$C$7:$C$51=$A106)*(Statistik!$D$7:$D$51=$A104)*((Statistik!Y$7:Y$51)))</f>
        <v>0</v>
      </c>
      <c r="V106" s="5">
        <f t="array" ref="V106">SUM((Statistik!$C$7:$C$51=$A106)*(Statistik!$D$7:$D$51=$A104)*((Statistik!Z$7:Z$51)))</f>
        <v>0</v>
      </c>
      <c r="W106" s="5">
        <f t="array" ref="W106">SUM((Statistik!$C$7:$C$51=$A106)*(Statistik!$D$7:$D$51=$A104)*((Statistik!AA$7:AA$51)))</f>
        <v>0</v>
      </c>
      <c r="X106" s="22">
        <f t="array" ref="X106">SUM((Statistik!$C$7:$C$51=$A106)*(Statistik!$D$7:$D$51=$A104)*((Statistik!AB$7:AB$51)))</f>
        <v>0</v>
      </c>
      <c r="Y106" s="21">
        <f t="array" ref="Y106">SUM((Statistik!$C$7:$C$51=$A106)*(Statistik!$D$7:$D$51=$A104)*((Statistik!AC$7:AC$51)))</f>
        <v>0</v>
      </c>
      <c r="Z106" s="5">
        <f t="array" ref="Z106">SUM((Statistik!$C$7:$C$51=$A106)*(Statistik!$D$7:$D$51=$A104)*((Statistik!AD$7:AD$51)))</f>
        <v>0</v>
      </c>
      <c r="AA106" s="5">
        <f t="array" ref="AA106">SUM((Statistik!$C$7:$C$51=$A106)*(Statistik!$D$7:$D$51=$A104)*((Statistik!AE$7:AE$51)))</f>
        <v>0</v>
      </c>
      <c r="AB106" s="5">
        <f t="array" ref="AB106">SUM((Statistik!$C$7:$C$51=$A106)*(Statistik!$D$7:$D$51=$A104)*((Statistik!AF$7:AF$51)))</f>
        <v>0</v>
      </c>
      <c r="AC106" s="22">
        <f t="array" ref="AC106">SUM((Statistik!$C$7:$C$51=$A106)*(Statistik!$D$7:$D$51=$A104)*((Statistik!AG$7:AG$51)))</f>
        <v>0</v>
      </c>
      <c r="AD106" s="21">
        <f t="array" ref="AD106">SUM((Statistik!$C$7:$C$51=$A106)*(Statistik!$D$7:$D$51=$A104)*((Statistik!AH$7:AH$51)))</f>
        <v>0</v>
      </c>
      <c r="AE106" s="5">
        <f t="array" ref="AE106">SUM((Statistik!$C$7:$C$51=$A106)*(Statistik!$D$7:$D$51=$A104)*((Statistik!AI$7:AI$51)))</f>
        <v>0</v>
      </c>
      <c r="AF106" s="5">
        <f t="array" ref="AF106">SUM((Statistik!$C$7:$C$51=$A106)*(Statistik!$D$7:$D$51=$A104)*((Statistik!AJ$7:AJ$51)))</f>
        <v>0</v>
      </c>
      <c r="AG106" s="5">
        <f t="array" ref="AG106">SUM((Statistik!$C$7:$C$51=$A106)*(Statistik!$D$7:$D$51=$A104)*((Statistik!AK$7:AK$51)))</f>
        <v>0</v>
      </c>
      <c r="AH106" s="22">
        <f t="array" ref="AH106">SUM((Statistik!$C$7:$C$51=$A106)*(Statistik!$D$7:$D$51=$A104)*((Statistik!AL$7:AL$51)))</f>
        <v>0</v>
      </c>
    </row>
    <row r="107" spans="1:34" ht="15" customHeight="1" x14ac:dyDescent="0.25">
      <c r="A107" s="215" t="s">
        <v>47</v>
      </c>
      <c r="B107" s="216"/>
      <c r="C107" s="217"/>
      <c r="D107" s="20">
        <f t="array" ref="D107">SUM((Statistik!$C$7:$C$51=$A107)*(Statistik!$D$7:$D$51=$A104)*((Statistik!AQ$7:AQ$51)))</f>
        <v>0</v>
      </c>
      <c r="E107" s="20">
        <f t="array" ref="E107">SUM((Statistik!$C$7:$C$51=$A107)*(Statistik!$D$7:$D$51=$A104)*((Statistik!I$7:I$51)))</f>
        <v>0</v>
      </c>
      <c r="F107" s="4">
        <f t="array" ref="F107">SUM((Statistik!$C$7:$C$51=$A107)*(Statistik!$D$7:$D$51=$A104)*((Statistik!J$7:J$51)))</f>
        <v>0</v>
      </c>
      <c r="G107" s="4">
        <f t="array" ref="G107">SUM((Statistik!$C$7:$C$51=$A107)*(Statistik!$D$7:$D$51=$A104)*((Statistik!K$7:K$51)))</f>
        <v>0</v>
      </c>
      <c r="H107" s="4">
        <f t="array" ref="H107">SUM((Statistik!$C$7:$C$51=$A107)*(Statistik!$D$7:$D$51=$A104)*((Statistik!L$7:L$51)))</f>
        <v>0</v>
      </c>
      <c r="I107" s="23">
        <f t="array" ref="I107">SUM((Statistik!$C$7:$C$51=$A107)*(Statistik!$D$7:$D$51=$A104)*((Statistik!M$7:M$51)))</f>
        <v>0</v>
      </c>
      <c r="J107" s="20">
        <f t="array" ref="J107">SUM((Statistik!$C$7:$C$51=$A107)*(Statistik!$D$7:$D$51=$A104)*((Statistik!N$7:N$51)))</f>
        <v>0</v>
      </c>
      <c r="K107" s="4">
        <f t="array" ref="K107">SUM((Statistik!$C$7:$C$51=$A107)*(Statistik!$D$7:$D$51=$A104)*((Statistik!O$7:O$51)))</f>
        <v>0</v>
      </c>
      <c r="L107" s="4">
        <f t="array" ref="L107">SUM((Statistik!$C$7:$C$51=$A107)*(Statistik!$D$7:$D$51=$A104)*((Statistik!P$7:P$51)))</f>
        <v>0</v>
      </c>
      <c r="M107" s="4">
        <f t="array" ref="M107">SUM((Statistik!$C$7:$C$51=$A107)*(Statistik!$D$7:$D$51=$A104)*((Statistik!Q$7:Q$51)))</f>
        <v>0</v>
      </c>
      <c r="N107" s="23">
        <f t="array" ref="N107">SUM((Statistik!$C$7:$C$51=$A107)*(Statistik!$D$7:$D$51=$A104)*((Statistik!R$7:R$51)))</f>
        <v>0</v>
      </c>
      <c r="O107" s="20">
        <f t="array" ref="O107">SUM((Statistik!$C$7:$C$51=$A107)*(Statistik!$D$7:$D$51=$A104)*((Statistik!S$7:S$51)))</f>
        <v>0</v>
      </c>
      <c r="P107" s="4">
        <f t="array" ref="P107">SUM((Statistik!$C$7:$C$51=$A107)*(Statistik!$D$7:$D$51=$A104)*((Statistik!T$7:T$51)))</f>
        <v>0</v>
      </c>
      <c r="Q107" s="4">
        <f t="array" ref="Q107">SUM((Statistik!$C$7:$C$51=$A107)*(Statistik!$D$7:$D$51=$A104)*((Statistik!U$7:U$51)))</f>
        <v>0</v>
      </c>
      <c r="R107" s="4">
        <f t="array" ref="R107">SUM((Statistik!$C$7:$C$51=$A107)*(Statistik!$D$7:$D$51=$A104)*((Statistik!V$7:V$51)))</f>
        <v>0</v>
      </c>
      <c r="S107" s="23">
        <f t="array" ref="S107">SUM((Statistik!$C$7:$C$51=$A107)*(Statistik!$D$7:$D$51=$A104)*((Statistik!W$7:W$51)))</f>
        <v>0</v>
      </c>
      <c r="T107" s="20">
        <f t="array" ref="T107">SUM((Statistik!$C$7:$C$51=$A107)*(Statistik!$D$7:$D$51=$A104)*((Statistik!X$7:X$51)))</f>
        <v>0</v>
      </c>
      <c r="U107" s="4">
        <f t="array" ref="U107">SUM((Statistik!$C$7:$C$51=$A107)*(Statistik!$D$7:$D$51=$A104)*((Statistik!Y$7:Y$51)))</f>
        <v>0</v>
      </c>
      <c r="V107" s="4">
        <f t="array" ref="V107">SUM((Statistik!$C$7:$C$51=$A107)*(Statistik!$D$7:$D$51=$A104)*((Statistik!Z$7:Z$51)))</f>
        <v>0</v>
      </c>
      <c r="W107" s="4">
        <f t="array" ref="W107">SUM((Statistik!$C$7:$C$51=$A107)*(Statistik!$D$7:$D$51=$A104)*((Statistik!AA$7:AA$51)))</f>
        <v>0</v>
      </c>
      <c r="X107" s="23">
        <f t="array" ref="X107">SUM((Statistik!$C$7:$C$51=$A107)*(Statistik!$D$7:$D$51=$A104)*((Statistik!AB$7:AB$51)))</f>
        <v>0</v>
      </c>
      <c r="Y107" s="20">
        <f t="array" ref="Y107">SUM((Statistik!$C$7:$C$51=$A107)*(Statistik!$D$7:$D$51=$A104)*((Statistik!AC$7:AC$51)))</f>
        <v>0</v>
      </c>
      <c r="Z107" s="4">
        <f t="array" ref="Z107">SUM((Statistik!$C$7:$C$51=$A107)*(Statistik!$D$7:$D$51=$A104)*((Statistik!AD$7:AD$51)))</f>
        <v>0</v>
      </c>
      <c r="AA107" s="4">
        <f t="array" ref="AA107">SUM((Statistik!$C$7:$C$51=$A107)*(Statistik!$D$7:$D$51=$A104)*((Statistik!AE$7:AE$51)))</f>
        <v>0</v>
      </c>
      <c r="AB107" s="4">
        <f t="array" ref="AB107">SUM((Statistik!$C$7:$C$51=$A107)*(Statistik!$D$7:$D$51=$A104)*((Statistik!AF$7:AF$51)))</f>
        <v>0</v>
      </c>
      <c r="AC107" s="23">
        <f t="array" ref="AC107">SUM((Statistik!$C$7:$C$51=$A107)*(Statistik!$D$7:$D$51=$A104)*((Statistik!AG$7:AG$51)))</f>
        <v>0</v>
      </c>
      <c r="AD107" s="20">
        <f t="array" ref="AD107">SUM((Statistik!$C$7:$C$51=$A107)*(Statistik!$D$7:$D$51=$A104)*((Statistik!AH$7:AH$51)))</f>
        <v>0</v>
      </c>
      <c r="AE107" s="4">
        <f t="array" ref="AE107">SUM((Statistik!$C$7:$C$51=$A107)*(Statistik!$D$7:$D$51=$A104)*((Statistik!AI$7:AI$51)))</f>
        <v>0</v>
      </c>
      <c r="AF107" s="4">
        <f t="array" ref="AF107">SUM((Statistik!$C$7:$C$51=$A107)*(Statistik!$D$7:$D$51=$A104)*((Statistik!AJ$7:AJ$51)))</f>
        <v>0</v>
      </c>
      <c r="AG107" s="4">
        <f t="array" ref="AG107">SUM((Statistik!$C$7:$C$51=$A107)*(Statistik!$D$7:$D$51=$A104)*((Statistik!AK$7:AK$51)))</f>
        <v>0</v>
      </c>
      <c r="AH107" s="23">
        <f t="array" ref="AH107">SUM((Statistik!$C$7:$C$51=$A107)*(Statistik!$D$7:$D$51=$A104)*((Statistik!AL$7:AL$51)))</f>
        <v>0</v>
      </c>
    </row>
    <row r="108" spans="1:34" ht="15" customHeight="1" x14ac:dyDescent="0.25">
      <c r="A108" s="215" t="s">
        <v>48</v>
      </c>
      <c r="B108" s="216"/>
      <c r="C108" s="217"/>
      <c r="D108" s="20">
        <f t="array" ref="D108">SUM((Statistik!$C$7:$C$51=$A108)*(Statistik!$D$7:$D$51=$A104)*((Statistik!AQ$7:AQ$51)))</f>
        <v>0</v>
      </c>
      <c r="E108" s="20">
        <f t="array" ref="E108">SUM((Statistik!$C$7:$C$51=$A108)*(Statistik!$D$7:$D$51=$A104)*((Statistik!I$7:I$51)))</f>
        <v>0</v>
      </c>
      <c r="F108" s="4">
        <f t="array" ref="F108">SUM((Statistik!$C$7:$C$51=$A108)*(Statistik!$D$7:$D$51=$A104)*((Statistik!J$7:J$51)))</f>
        <v>0</v>
      </c>
      <c r="G108" s="4">
        <f t="array" ref="G108">SUM((Statistik!$C$7:$C$51=$A108)*(Statistik!$D$7:$D$51=$A104)*((Statistik!K$7:K$51)))</f>
        <v>0</v>
      </c>
      <c r="H108" s="4">
        <f t="array" ref="H108">SUM((Statistik!$C$7:$C$51=$A108)*(Statistik!$D$7:$D$51=$A104)*((Statistik!L$7:L$51)))</f>
        <v>0</v>
      </c>
      <c r="I108" s="23">
        <f t="array" ref="I108">SUM((Statistik!$C$7:$C$51=$A108)*(Statistik!$D$7:$D$51=$A104)*((Statistik!M$7:M$51)))</f>
        <v>0</v>
      </c>
      <c r="J108" s="20">
        <f t="array" ref="J108">SUM((Statistik!$C$7:$C$51=$A108)*(Statistik!$D$7:$D$51=$A104)*((Statistik!N$7:N$51)))</f>
        <v>0</v>
      </c>
      <c r="K108" s="4">
        <f t="array" ref="K108">SUM((Statistik!$C$7:$C$51=$A108)*(Statistik!$D$7:$D$51=$A104)*((Statistik!O$7:O$51)))</f>
        <v>0</v>
      </c>
      <c r="L108" s="4">
        <f t="array" ref="L108">SUM((Statistik!$C$7:$C$51=$A108)*(Statistik!$D$7:$D$51=$A104)*((Statistik!P$7:P$51)))</f>
        <v>0</v>
      </c>
      <c r="M108" s="4">
        <f t="array" ref="M108">SUM((Statistik!$C$7:$C$51=$A108)*(Statistik!$D$7:$D$51=$A104)*((Statistik!Q$7:Q$51)))</f>
        <v>0</v>
      </c>
      <c r="N108" s="23">
        <f t="array" ref="N108">SUM((Statistik!$C$7:$C$51=$A108)*(Statistik!$D$7:$D$51=$A104)*((Statistik!R$7:R$51)))</f>
        <v>0</v>
      </c>
      <c r="O108" s="20">
        <f t="array" ref="O108">SUM((Statistik!$C$7:$C$51=$A108)*(Statistik!$D$7:$D$51=$A104)*((Statistik!S$7:S$51)))</f>
        <v>0</v>
      </c>
      <c r="P108" s="4">
        <f t="array" ref="P108">SUM((Statistik!$C$7:$C$51=$A108)*(Statistik!$D$7:$D$51=$A104)*((Statistik!T$7:T$51)))</f>
        <v>0</v>
      </c>
      <c r="Q108" s="4">
        <f t="array" ref="Q108">SUM((Statistik!$C$7:$C$51=$A108)*(Statistik!$D$7:$D$51=$A104)*((Statistik!U$7:U$51)))</f>
        <v>0</v>
      </c>
      <c r="R108" s="4">
        <f t="array" ref="R108">SUM((Statistik!$C$7:$C$51=$A108)*(Statistik!$D$7:$D$51=$A104)*((Statistik!V$7:V$51)))</f>
        <v>0</v>
      </c>
      <c r="S108" s="23">
        <f t="array" ref="S108">SUM((Statistik!$C$7:$C$51=$A108)*(Statistik!$D$7:$D$51=$A104)*((Statistik!W$7:W$51)))</f>
        <v>0</v>
      </c>
      <c r="T108" s="20">
        <f t="array" ref="T108">SUM((Statistik!$C$7:$C$51=$A108)*(Statistik!$D$7:$D$51=$A104)*((Statistik!X$7:X$51)))</f>
        <v>0</v>
      </c>
      <c r="U108" s="4">
        <f t="array" ref="U108">SUM((Statistik!$C$7:$C$51=$A108)*(Statistik!$D$7:$D$51=$A104)*((Statistik!Y$7:Y$51)))</f>
        <v>0</v>
      </c>
      <c r="V108" s="4">
        <f t="array" ref="V108">SUM((Statistik!$C$7:$C$51=$A108)*(Statistik!$D$7:$D$51=$A104)*((Statistik!Z$7:Z$51)))</f>
        <v>0</v>
      </c>
      <c r="W108" s="4">
        <f t="array" ref="W108">SUM((Statistik!$C$7:$C$51=$A108)*(Statistik!$D$7:$D$51=$A104)*((Statistik!AA$7:AA$51)))</f>
        <v>0</v>
      </c>
      <c r="X108" s="23">
        <f t="array" ref="X108">SUM((Statistik!$C$7:$C$51=$A108)*(Statistik!$D$7:$D$51=$A104)*((Statistik!AB$7:AB$51)))</f>
        <v>0</v>
      </c>
      <c r="Y108" s="20">
        <f t="array" ref="Y108">SUM((Statistik!$C$7:$C$51=$A108)*(Statistik!$D$7:$D$51=$A104)*((Statistik!AC$7:AC$51)))</f>
        <v>0</v>
      </c>
      <c r="Z108" s="4">
        <f t="array" ref="Z108">SUM((Statistik!$C$7:$C$51=$A108)*(Statistik!$D$7:$D$51=$A104)*((Statistik!AD$7:AD$51)))</f>
        <v>0</v>
      </c>
      <c r="AA108" s="4">
        <f t="array" ref="AA108">SUM((Statistik!$C$7:$C$51=$A108)*(Statistik!$D$7:$D$51=$A104)*((Statistik!AE$7:AE$51)))</f>
        <v>0</v>
      </c>
      <c r="AB108" s="4">
        <f t="array" ref="AB108">SUM((Statistik!$C$7:$C$51=$A108)*(Statistik!$D$7:$D$51=$A104)*((Statistik!AF$7:AF$51)))</f>
        <v>0</v>
      </c>
      <c r="AC108" s="23">
        <f t="array" ref="AC108">SUM((Statistik!$C$7:$C$51=$A108)*(Statistik!$D$7:$D$51=$A104)*((Statistik!AG$7:AG$51)))</f>
        <v>0</v>
      </c>
      <c r="AD108" s="20">
        <f t="array" ref="AD108">SUM((Statistik!$C$7:$C$51=$A108)*(Statistik!$D$7:$D$51=$A104)*((Statistik!AH$7:AH$51)))</f>
        <v>0</v>
      </c>
      <c r="AE108" s="4">
        <f t="array" ref="AE108">SUM((Statistik!$C$7:$C$51=$A108)*(Statistik!$D$7:$D$51=$A104)*((Statistik!AI$7:AI$51)))</f>
        <v>0</v>
      </c>
      <c r="AF108" s="4">
        <f t="array" ref="AF108">SUM((Statistik!$C$7:$C$51=$A108)*(Statistik!$D$7:$D$51=$A104)*((Statistik!AJ$7:AJ$51)))</f>
        <v>0</v>
      </c>
      <c r="AG108" s="4">
        <f t="array" ref="AG108">SUM((Statistik!$C$7:$C$51=$A108)*(Statistik!$D$7:$D$51=$A104)*((Statistik!AK$7:AK$51)))</f>
        <v>0</v>
      </c>
      <c r="AH108" s="23">
        <f t="array" ref="AH108">SUM((Statistik!$C$7:$C$51=$A108)*(Statistik!$D$7:$D$51=$A104)*((Statistik!AL$7:AL$51)))</f>
        <v>0</v>
      </c>
    </row>
    <row r="109" spans="1:34" ht="15" customHeight="1" thickBot="1" x14ac:dyDescent="0.3">
      <c r="A109" s="218" t="s">
        <v>41</v>
      </c>
      <c r="B109" s="219"/>
      <c r="C109" s="220"/>
      <c r="D109" s="24">
        <f t="array" ref="D109">SUM((Statistik!$C$7:$C$51=$A109)*(Statistik!$D$7:$D$51=$A104)*((Statistik!AQ$7:AQ$51)))</f>
        <v>0</v>
      </c>
      <c r="E109" s="24">
        <f t="array" ref="E109">SUM((Statistik!$C$7:$C$51=$A109)*(Statistik!$D$7:$D$51=$A104)*((Statistik!I$7:I$51)))</f>
        <v>0</v>
      </c>
      <c r="F109" s="25">
        <f t="array" ref="F109">SUM((Statistik!$C$7:$C$51=$A109)*(Statistik!$D$7:$D$51=$A104)*((Statistik!J$7:J$51)))</f>
        <v>0</v>
      </c>
      <c r="G109" s="25">
        <f t="array" ref="G109">SUM((Statistik!$C$7:$C$51=$A109)*(Statistik!$D$7:$D$51=$A104)*((Statistik!K$7:K$51)))</f>
        <v>0</v>
      </c>
      <c r="H109" s="25">
        <f t="array" ref="H109">SUM((Statistik!$C$7:$C$51=$A109)*(Statistik!$D$7:$D$51=$A104)*((Statistik!L$7:L$51)))</f>
        <v>0</v>
      </c>
      <c r="I109" s="26">
        <f t="array" ref="I109">SUM((Statistik!$C$7:$C$51=$A109)*(Statistik!$D$7:$D$51=$A104)*((Statistik!M$7:M$51)))</f>
        <v>0</v>
      </c>
      <c r="J109" s="24">
        <f t="array" ref="J109">SUM((Statistik!$C$7:$C$51=$A109)*(Statistik!$D$7:$D$51=$A104)*((Statistik!N$7:N$51)))</f>
        <v>0</v>
      </c>
      <c r="K109" s="25">
        <f t="array" ref="K109">SUM((Statistik!$C$7:$C$51=$A109)*(Statistik!$D$7:$D$51=$A104)*((Statistik!O$7:O$51)))</f>
        <v>0</v>
      </c>
      <c r="L109" s="25">
        <f t="array" ref="L109">SUM((Statistik!$C$7:$C$51=$A109)*(Statistik!$D$7:$D$51=$A104)*((Statistik!P$7:P$51)))</f>
        <v>0</v>
      </c>
      <c r="M109" s="25">
        <f t="array" ref="M109">SUM((Statistik!$C$7:$C$51=$A109)*(Statistik!$D$7:$D$51=$A104)*((Statistik!Q$7:Q$51)))</f>
        <v>0</v>
      </c>
      <c r="N109" s="26">
        <f t="array" ref="N109">SUM((Statistik!$C$7:$C$51=$A109)*(Statistik!$D$7:$D$51=$A104)*((Statistik!R$7:R$51)))</f>
        <v>0</v>
      </c>
      <c r="O109" s="24">
        <f t="array" ref="O109">SUM((Statistik!$C$7:$C$51=$A109)*(Statistik!$D$7:$D$51=$A104)*((Statistik!S$7:S$51)))</f>
        <v>0</v>
      </c>
      <c r="P109" s="25">
        <f t="array" ref="P109">SUM((Statistik!$C$7:$C$51=$A109)*(Statistik!$D$7:$D$51=$A104)*((Statistik!T$7:T$51)))</f>
        <v>0</v>
      </c>
      <c r="Q109" s="25">
        <f t="array" ref="Q109">SUM((Statistik!$C$7:$C$51=$A109)*(Statistik!$D$7:$D$51=$A104)*((Statistik!U$7:U$51)))</f>
        <v>0</v>
      </c>
      <c r="R109" s="25">
        <f t="array" ref="R109">SUM((Statistik!$C$7:$C$51=$A109)*(Statistik!$D$7:$D$51=$A104)*((Statistik!V$7:V$51)))</f>
        <v>0</v>
      </c>
      <c r="S109" s="26">
        <f t="array" ref="S109">SUM((Statistik!$C$7:$C$51=$A109)*(Statistik!$D$7:$D$51=$A104)*((Statistik!W$7:W$51)))</f>
        <v>0</v>
      </c>
      <c r="T109" s="24">
        <f t="array" ref="T109">SUM((Statistik!$C$7:$C$51=$A109)*(Statistik!$D$7:$D$51=$A104)*((Statistik!X$7:X$51)))</f>
        <v>0</v>
      </c>
      <c r="U109" s="25">
        <f t="array" ref="U109">SUM((Statistik!$C$7:$C$51=$A109)*(Statistik!$D$7:$D$51=$A104)*((Statistik!Y$7:Y$51)))</f>
        <v>0</v>
      </c>
      <c r="V109" s="25">
        <f t="array" ref="V109">SUM((Statistik!$C$7:$C$51=$A109)*(Statistik!$D$7:$D$51=$A104)*((Statistik!Z$7:Z$51)))</f>
        <v>0</v>
      </c>
      <c r="W109" s="25">
        <f t="array" ref="W109">SUM((Statistik!$C$7:$C$51=$A109)*(Statistik!$D$7:$D$51=$A104)*((Statistik!AA$7:AA$51)))</f>
        <v>0</v>
      </c>
      <c r="X109" s="26">
        <f t="array" ref="X109">SUM((Statistik!$C$7:$C$51=$A109)*(Statistik!$D$7:$D$51=$A104)*((Statistik!AB$7:AB$51)))</f>
        <v>0</v>
      </c>
      <c r="Y109" s="24">
        <f t="array" ref="Y109">SUM((Statistik!$C$7:$C$51=$A109)*(Statistik!$D$7:$D$51=$A104)*((Statistik!AC$7:AC$51)))</f>
        <v>0</v>
      </c>
      <c r="Z109" s="25">
        <f t="array" ref="Z109">SUM((Statistik!$C$7:$C$51=$A109)*(Statistik!$D$7:$D$51=$A104)*((Statistik!AD$7:AD$51)))</f>
        <v>0</v>
      </c>
      <c r="AA109" s="25">
        <f t="array" ref="AA109">SUM((Statistik!$C$7:$C$51=$A109)*(Statistik!$D$7:$D$51=$A104)*((Statistik!AE$7:AE$51)))</f>
        <v>0</v>
      </c>
      <c r="AB109" s="25">
        <f t="array" ref="AB109">SUM((Statistik!$C$7:$C$51=$A109)*(Statistik!$D$7:$D$51=$A104)*((Statistik!AF$7:AF$51)))</f>
        <v>0</v>
      </c>
      <c r="AC109" s="26">
        <f t="array" ref="AC109">SUM((Statistik!$C$7:$C$51=$A109)*(Statistik!$D$7:$D$51=$A104)*((Statistik!AG$7:AG$51)))</f>
        <v>0</v>
      </c>
      <c r="AD109" s="24">
        <f t="array" ref="AD109">SUM((Statistik!$C$7:$C$51=$A109)*(Statistik!$D$7:$D$51=$A104)*((Statistik!AH$7:AH$51)))</f>
        <v>0</v>
      </c>
      <c r="AE109" s="25">
        <f t="array" ref="AE109">SUM((Statistik!$C$7:$C$51=$A109)*(Statistik!$D$7:$D$51=$A104)*((Statistik!AI$7:AI$51)))</f>
        <v>0</v>
      </c>
      <c r="AF109" s="25">
        <f t="array" ref="AF109">SUM((Statistik!$C$7:$C$51=$A109)*(Statistik!$D$7:$D$51=$A104)*((Statistik!AJ$7:AJ$51)))</f>
        <v>0</v>
      </c>
      <c r="AG109" s="25">
        <f t="array" ref="AG109">SUM((Statistik!$C$7:$C$51=$A109)*(Statistik!$D$7:$D$51=$A104)*((Statistik!AK$7:AK$51)))</f>
        <v>0</v>
      </c>
      <c r="AH109" s="26">
        <f t="array" ref="AH109">SUM((Statistik!$C$7:$C$51=$A109)*(Statistik!$D$7:$D$51=$A104)*((Statistik!AL$7:AL$51)))</f>
        <v>0</v>
      </c>
    </row>
    <row r="110" spans="1:34" ht="15.75" thickBot="1" x14ac:dyDescent="0.3"/>
    <row r="111" spans="1:34" ht="15" customHeight="1" thickBot="1" x14ac:dyDescent="0.3">
      <c r="A111" s="221">
        <v>11</v>
      </c>
      <c r="B111" s="222"/>
      <c r="C111" s="223"/>
      <c r="D111" s="221" t="s">
        <v>53</v>
      </c>
      <c r="E111" s="227" t="s">
        <v>63</v>
      </c>
      <c r="F111" s="228"/>
      <c r="G111" s="228"/>
      <c r="H111" s="228"/>
      <c r="I111" s="229"/>
      <c r="J111" s="227" t="s">
        <v>64</v>
      </c>
      <c r="K111" s="228"/>
      <c r="L111" s="228"/>
      <c r="M111" s="228"/>
      <c r="N111" s="229"/>
      <c r="O111" s="227" t="s">
        <v>65</v>
      </c>
      <c r="P111" s="228"/>
      <c r="Q111" s="228"/>
      <c r="R111" s="228"/>
      <c r="S111" s="229"/>
      <c r="T111" s="227" t="s">
        <v>66</v>
      </c>
      <c r="U111" s="228"/>
      <c r="V111" s="228"/>
      <c r="W111" s="228"/>
      <c r="X111" s="229"/>
      <c r="Y111" s="227" t="s">
        <v>67</v>
      </c>
      <c r="Z111" s="228"/>
      <c r="AA111" s="228"/>
      <c r="AB111" s="228"/>
      <c r="AC111" s="229"/>
      <c r="AD111" s="227" t="s">
        <v>68</v>
      </c>
      <c r="AE111" s="228"/>
      <c r="AF111" s="228"/>
      <c r="AG111" s="228"/>
      <c r="AH111" s="229"/>
    </row>
    <row r="112" spans="1:34" ht="15" customHeight="1" thickBot="1" x14ac:dyDescent="0.3">
      <c r="A112" s="224"/>
      <c r="B112" s="225"/>
      <c r="C112" s="226"/>
      <c r="D112" s="224"/>
      <c r="E112" s="3" t="s">
        <v>29</v>
      </c>
      <c r="F112" s="2" t="s">
        <v>30</v>
      </c>
      <c r="G112" s="2" t="s">
        <v>31</v>
      </c>
      <c r="H112" s="2" t="s">
        <v>32</v>
      </c>
      <c r="I112" s="1" t="s">
        <v>33</v>
      </c>
      <c r="J112" s="3" t="s">
        <v>29</v>
      </c>
      <c r="K112" s="2" t="s">
        <v>30</v>
      </c>
      <c r="L112" s="2" t="s">
        <v>31</v>
      </c>
      <c r="M112" s="2" t="s">
        <v>32</v>
      </c>
      <c r="N112" s="16" t="s">
        <v>34</v>
      </c>
      <c r="O112" s="17" t="s">
        <v>29</v>
      </c>
      <c r="P112" s="18" t="s">
        <v>30</v>
      </c>
      <c r="Q112" s="18" t="s">
        <v>31</v>
      </c>
      <c r="R112" s="18" t="s">
        <v>32</v>
      </c>
      <c r="S112" s="19" t="s">
        <v>34</v>
      </c>
      <c r="T112" s="17" t="s">
        <v>29</v>
      </c>
      <c r="U112" s="18" t="s">
        <v>30</v>
      </c>
      <c r="V112" s="18" t="s">
        <v>31</v>
      </c>
      <c r="W112" s="18" t="s">
        <v>32</v>
      </c>
      <c r="X112" s="19" t="s">
        <v>34</v>
      </c>
      <c r="Y112" s="17" t="s">
        <v>29</v>
      </c>
      <c r="Z112" s="18" t="s">
        <v>30</v>
      </c>
      <c r="AA112" s="18" t="s">
        <v>31</v>
      </c>
      <c r="AB112" s="18" t="s">
        <v>32</v>
      </c>
      <c r="AC112" s="19" t="s">
        <v>34</v>
      </c>
      <c r="AD112" s="17" t="s">
        <v>29</v>
      </c>
      <c r="AE112" s="18" t="s">
        <v>30</v>
      </c>
      <c r="AF112" s="18" t="s">
        <v>31</v>
      </c>
      <c r="AG112" s="18" t="s">
        <v>32</v>
      </c>
      <c r="AH112" s="19" t="s">
        <v>34</v>
      </c>
    </row>
    <row r="113" spans="1:34" ht="15" customHeight="1" x14ac:dyDescent="0.25">
      <c r="A113" s="212" t="s">
        <v>21</v>
      </c>
      <c r="B113" s="213"/>
      <c r="C113" s="214"/>
      <c r="D113" s="20">
        <f t="array" ref="D113">SUM((Statistik!$C$7:$C$51=$A113)*(Statistik!$D$7:$D$51=$A111)*((Statistik!AQ$7:AQ$51)))</f>
        <v>0</v>
      </c>
      <c r="E113" s="21">
        <f t="array" ref="E113">SUM((Statistik!$C$7:$C$51=$A113)*(Statistik!$D$7:$D$51=$A111)*((Statistik!I$7:I$51)))</f>
        <v>0</v>
      </c>
      <c r="F113" s="5">
        <f t="array" ref="F113">SUM((Statistik!$C$7:$C$51=$A113)*(Statistik!$D$7:$D$51=$A111)*((Statistik!J$7:J$51)))</f>
        <v>0</v>
      </c>
      <c r="G113" s="5">
        <f t="array" ref="G113">SUM((Statistik!$C$7:$C$51=$A113)*(Statistik!$D$7:$D$51=$A111)*((Statistik!K$7:K$51)))</f>
        <v>0</v>
      </c>
      <c r="H113" s="5">
        <f t="array" ref="H113">SUM((Statistik!$C$7:$C$51=$A113)*(Statistik!$D$7:$D$51=$A111)*((Statistik!L$7:L$51)))</f>
        <v>0</v>
      </c>
      <c r="I113" s="22">
        <f t="array" ref="I113">SUM((Statistik!$C$7:$C$51=$A113)*(Statistik!$D$7:$D$51=$A111)*((Statistik!M$7:M$51)))</f>
        <v>0</v>
      </c>
      <c r="J113" s="21">
        <f t="array" ref="J113">SUM((Statistik!$C$7:$C$51=$A113)*(Statistik!$D$7:$D$51=$A111)*((Statistik!N$7:N$51)))</f>
        <v>0</v>
      </c>
      <c r="K113" s="5">
        <f t="array" ref="K113">SUM((Statistik!$C$7:$C$51=$A113)*(Statistik!$D$7:$D$51=$A111)*((Statistik!O$7:O$51)))</f>
        <v>0</v>
      </c>
      <c r="L113" s="5">
        <f t="array" ref="L113">SUM((Statistik!$C$7:$C$51=$A113)*(Statistik!$D$7:$D$51=$A111)*((Statistik!P$7:P$51)))</f>
        <v>0</v>
      </c>
      <c r="M113" s="5">
        <f t="array" ref="M113">SUM((Statistik!$C$7:$C$51=$A113)*(Statistik!$D$7:$D$51=$A111)*((Statistik!Q$7:Q$51)))</f>
        <v>0</v>
      </c>
      <c r="N113" s="22">
        <f t="array" ref="N113">SUM((Statistik!$C$7:$C$51=$A113)*(Statistik!$D$7:$D$51=$A111)*((Statistik!R$7:R$51)))</f>
        <v>0</v>
      </c>
      <c r="O113" s="21">
        <f t="array" ref="O113">SUM((Statistik!$C$7:$C$51=$A113)*(Statistik!$D$7:$D$51=$A111)*((Statistik!S$7:S$51)))</f>
        <v>0</v>
      </c>
      <c r="P113" s="5">
        <f t="array" ref="P113">SUM((Statistik!$C$7:$C$51=$A113)*(Statistik!$D$7:$D$51=$A111)*((Statistik!T$7:T$51)))</f>
        <v>0</v>
      </c>
      <c r="Q113" s="5">
        <f t="array" ref="Q113">SUM((Statistik!$C$7:$C$51=$A113)*(Statistik!$D$7:$D$51=$A111)*((Statistik!U$7:U$51)))</f>
        <v>0</v>
      </c>
      <c r="R113" s="5">
        <f t="array" ref="R113">SUM((Statistik!$C$7:$C$51=$A113)*(Statistik!$D$7:$D$51=$A111)*((Statistik!V$7:V$51)))</f>
        <v>0</v>
      </c>
      <c r="S113" s="22">
        <f t="array" ref="S113">SUM((Statistik!$C$7:$C$51=$A113)*(Statistik!$D$7:$D$51=$A111)*((Statistik!W$7:W$51)))</f>
        <v>0</v>
      </c>
      <c r="T113" s="21">
        <f t="array" ref="T113">SUM((Statistik!$C$7:$C$51=$A113)*(Statistik!$D$7:$D$51=$A111)*((Statistik!X$7:X$51)))</f>
        <v>0</v>
      </c>
      <c r="U113" s="5">
        <f t="array" ref="U113">SUM((Statistik!$C$7:$C$51=$A113)*(Statistik!$D$7:$D$51=$A111)*((Statistik!Y$7:Y$51)))</f>
        <v>0</v>
      </c>
      <c r="V113" s="5">
        <f t="array" ref="V113">SUM((Statistik!$C$7:$C$51=$A113)*(Statistik!$D$7:$D$51=$A111)*((Statistik!Z$7:Z$51)))</f>
        <v>0</v>
      </c>
      <c r="W113" s="5">
        <f t="array" ref="W113">SUM((Statistik!$C$7:$C$51=$A113)*(Statistik!$D$7:$D$51=$A111)*((Statistik!AA$7:AA$51)))</f>
        <v>0</v>
      </c>
      <c r="X113" s="22">
        <f t="array" ref="X113">SUM((Statistik!$C$7:$C$51=$A113)*(Statistik!$D$7:$D$51=$A111)*((Statistik!AB$7:AB$51)))</f>
        <v>0</v>
      </c>
      <c r="Y113" s="21">
        <f t="array" ref="Y113">SUM((Statistik!$C$7:$C$51=$A113)*(Statistik!$D$7:$D$51=$A111)*((Statistik!AC$7:AC$51)))</f>
        <v>0</v>
      </c>
      <c r="Z113" s="5">
        <f t="array" ref="Z113">SUM((Statistik!$C$7:$C$51=$A113)*(Statistik!$D$7:$D$51=$A111)*((Statistik!AD$7:AD$51)))</f>
        <v>0</v>
      </c>
      <c r="AA113" s="5">
        <f t="array" ref="AA113">SUM((Statistik!$C$7:$C$51=$A113)*(Statistik!$D$7:$D$51=$A111)*((Statistik!AE$7:AE$51)))</f>
        <v>0</v>
      </c>
      <c r="AB113" s="5">
        <f t="array" ref="AB113">SUM((Statistik!$C$7:$C$51=$A113)*(Statistik!$D$7:$D$51=$A111)*((Statistik!AF$7:AF$51)))</f>
        <v>0</v>
      </c>
      <c r="AC113" s="22">
        <f t="array" ref="AC113">SUM((Statistik!$C$7:$C$51=$A113)*(Statistik!$D$7:$D$51=$A111)*((Statistik!AG$7:AG$51)))</f>
        <v>0</v>
      </c>
      <c r="AD113" s="21">
        <f t="array" ref="AD113">SUM((Statistik!$C$7:$C$51=$A113)*(Statistik!$D$7:$D$51=$A111)*((Statistik!AH$7:AH$51)))</f>
        <v>0</v>
      </c>
      <c r="AE113" s="5">
        <f t="array" ref="AE113">SUM((Statistik!$C$7:$C$51=$A113)*(Statistik!$D$7:$D$51=$A111)*((Statistik!AI$7:AI$51)))</f>
        <v>0</v>
      </c>
      <c r="AF113" s="5">
        <f t="array" ref="AF113">SUM((Statistik!$C$7:$C$51=$A113)*(Statistik!$D$7:$D$51=$A111)*((Statistik!AJ$7:AJ$51)))</f>
        <v>0</v>
      </c>
      <c r="AG113" s="5">
        <f t="array" ref="AG113">SUM((Statistik!$C$7:$C$51=$A113)*(Statistik!$D$7:$D$51=$A111)*((Statistik!AK$7:AK$51)))</f>
        <v>0</v>
      </c>
      <c r="AH113" s="22">
        <f t="array" ref="AH113">SUM((Statistik!$C$7:$C$51=$A113)*(Statistik!$D$7:$D$51=$A111)*((Statistik!AL$7:AL$51)))</f>
        <v>0</v>
      </c>
    </row>
    <row r="114" spans="1:34" ht="15" customHeight="1" x14ac:dyDescent="0.25">
      <c r="A114" s="215" t="s">
        <v>47</v>
      </c>
      <c r="B114" s="216"/>
      <c r="C114" s="217"/>
      <c r="D114" s="20">
        <f t="array" ref="D114">SUM((Statistik!$C$7:$C$51=$A114)*(Statistik!$D$7:$D$51=$A111)*((Statistik!AQ$7:AQ$51)))</f>
        <v>0</v>
      </c>
      <c r="E114" s="20">
        <f t="array" ref="E114">SUM((Statistik!$C$7:$C$51=$A114)*(Statistik!$D$7:$D$51=$A111)*((Statistik!I$7:I$51)))</f>
        <v>0</v>
      </c>
      <c r="F114" s="4">
        <f t="array" ref="F114">SUM((Statistik!$C$7:$C$51=$A114)*(Statistik!$D$7:$D$51=$A111)*((Statistik!J$7:J$51)))</f>
        <v>0</v>
      </c>
      <c r="G114" s="4">
        <f t="array" ref="G114">SUM((Statistik!$C$7:$C$51=$A114)*(Statistik!$D$7:$D$51=$A111)*((Statistik!K$7:K$51)))</f>
        <v>0</v>
      </c>
      <c r="H114" s="4">
        <f t="array" ref="H114">SUM((Statistik!$C$7:$C$51=$A114)*(Statistik!$D$7:$D$51=$A111)*((Statistik!L$7:L$51)))</f>
        <v>0</v>
      </c>
      <c r="I114" s="23">
        <f t="array" ref="I114">SUM((Statistik!$C$7:$C$51=$A114)*(Statistik!$D$7:$D$51=$A111)*((Statistik!M$7:M$51)))</f>
        <v>0</v>
      </c>
      <c r="J114" s="20">
        <f t="array" ref="J114">SUM((Statistik!$C$7:$C$51=$A114)*(Statistik!$D$7:$D$51=$A111)*((Statistik!N$7:N$51)))</f>
        <v>0</v>
      </c>
      <c r="K114" s="4">
        <f t="array" ref="K114">SUM((Statistik!$C$7:$C$51=$A114)*(Statistik!$D$7:$D$51=$A111)*((Statistik!O$7:O$51)))</f>
        <v>0</v>
      </c>
      <c r="L114" s="4">
        <f t="array" ref="L114">SUM((Statistik!$C$7:$C$51=$A114)*(Statistik!$D$7:$D$51=$A111)*((Statistik!P$7:P$51)))</f>
        <v>0</v>
      </c>
      <c r="M114" s="4">
        <f t="array" ref="M114">SUM((Statistik!$C$7:$C$51=$A114)*(Statistik!$D$7:$D$51=$A111)*((Statistik!Q$7:Q$51)))</f>
        <v>0</v>
      </c>
      <c r="N114" s="23">
        <f t="array" ref="N114">SUM((Statistik!$C$7:$C$51=$A114)*(Statistik!$D$7:$D$51=$A111)*((Statistik!R$7:R$51)))</f>
        <v>0</v>
      </c>
      <c r="O114" s="20">
        <f t="array" ref="O114">SUM((Statistik!$C$7:$C$51=$A114)*(Statistik!$D$7:$D$51=$A111)*((Statistik!S$7:S$51)))</f>
        <v>0</v>
      </c>
      <c r="P114" s="4">
        <f t="array" ref="P114">SUM((Statistik!$C$7:$C$51=$A114)*(Statistik!$D$7:$D$51=$A111)*((Statistik!T$7:T$51)))</f>
        <v>0</v>
      </c>
      <c r="Q114" s="4">
        <f t="array" ref="Q114">SUM((Statistik!$C$7:$C$51=$A114)*(Statistik!$D$7:$D$51=$A111)*((Statistik!U$7:U$51)))</f>
        <v>0</v>
      </c>
      <c r="R114" s="4">
        <f t="array" ref="R114">SUM((Statistik!$C$7:$C$51=$A114)*(Statistik!$D$7:$D$51=$A111)*((Statistik!V$7:V$51)))</f>
        <v>0</v>
      </c>
      <c r="S114" s="23">
        <f t="array" ref="S114">SUM((Statistik!$C$7:$C$51=$A114)*(Statistik!$D$7:$D$51=$A111)*((Statistik!W$7:W$51)))</f>
        <v>0</v>
      </c>
      <c r="T114" s="20">
        <f t="array" ref="T114">SUM((Statistik!$C$7:$C$51=$A114)*(Statistik!$D$7:$D$51=$A111)*((Statistik!X$7:X$51)))</f>
        <v>0</v>
      </c>
      <c r="U114" s="4">
        <f t="array" ref="U114">SUM((Statistik!$C$7:$C$51=$A114)*(Statistik!$D$7:$D$51=$A111)*((Statistik!Y$7:Y$51)))</f>
        <v>0</v>
      </c>
      <c r="V114" s="4">
        <f t="array" ref="V114">SUM((Statistik!$C$7:$C$51=$A114)*(Statistik!$D$7:$D$51=$A111)*((Statistik!Z$7:Z$51)))</f>
        <v>0</v>
      </c>
      <c r="W114" s="4">
        <f t="array" ref="W114">SUM((Statistik!$C$7:$C$51=$A114)*(Statistik!$D$7:$D$51=$A111)*((Statistik!AA$7:AA$51)))</f>
        <v>0</v>
      </c>
      <c r="X114" s="23">
        <f t="array" ref="X114">SUM((Statistik!$C$7:$C$51=$A114)*(Statistik!$D$7:$D$51=$A111)*((Statistik!AB$7:AB$51)))</f>
        <v>0</v>
      </c>
      <c r="Y114" s="20">
        <f t="array" ref="Y114">SUM((Statistik!$C$7:$C$51=$A114)*(Statistik!$D$7:$D$51=$A111)*((Statistik!AC$7:AC$51)))</f>
        <v>0</v>
      </c>
      <c r="Z114" s="4">
        <f t="array" ref="Z114">SUM((Statistik!$C$7:$C$51=$A114)*(Statistik!$D$7:$D$51=$A111)*((Statistik!AD$7:AD$51)))</f>
        <v>0</v>
      </c>
      <c r="AA114" s="4">
        <f t="array" ref="AA114">SUM((Statistik!$C$7:$C$51=$A114)*(Statistik!$D$7:$D$51=$A111)*((Statistik!AE$7:AE$51)))</f>
        <v>0</v>
      </c>
      <c r="AB114" s="4">
        <f t="array" ref="AB114">SUM((Statistik!$C$7:$C$51=$A114)*(Statistik!$D$7:$D$51=$A111)*((Statistik!AF$7:AF$51)))</f>
        <v>0</v>
      </c>
      <c r="AC114" s="23">
        <f t="array" ref="AC114">SUM((Statistik!$C$7:$C$51=$A114)*(Statistik!$D$7:$D$51=$A111)*((Statistik!AG$7:AG$51)))</f>
        <v>0</v>
      </c>
      <c r="AD114" s="20">
        <f t="array" ref="AD114">SUM((Statistik!$C$7:$C$51=$A114)*(Statistik!$D$7:$D$51=$A111)*((Statistik!AH$7:AH$51)))</f>
        <v>0</v>
      </c>
      <c r="AE114" s="4">
        <f t="array" ref="AE114">SUM((Statistik!$C$7:$C$51=$A114)*(Statistik!$D$7:$D$51=$A111)*((Statistik!AI$7:AI$51)))</f>
        <v>0</v>
      </c>
      <c r="AF114" s="4">
        <f t="array" ref="AF114">SUM((Statistik!$C$7:$C$51=$A114)*(Statistik!$D$7:$D$51=$A111)*((Statistik!AJ$7:AJ$51)))</f>
        <v>0</v>
      </c>
      <c r="AG114" s="4">
        <f t="array" ref="AG114">SUM((Statistik!$C$7:$C$51=$A114)*(Statistik!$D$7:$D$51=$A111)*((Statistik!AK$7:AK$51)))</f>
        <v>0</v>
      </c>
      <c r="AH114" s="23">
        <f t="array" ref="AH114">SUM((Statistik!$C$7:$C$51=$A114)*(Statistik!$D$7:$D$51=$A111)*((Statistik!AL$7:AL$51)))</f>
        <v>0</v>
      </c>
    </row>
    <row r="115" spans="1:34" ht="15" customHeight="1" x14ac:dyDescent="0.25">
      <c r="A115" s="215" t="s">
        <v>48</v>
      </c>
      <c r="B115" s="216"/>
      <c r="C115" s="217"/>
      <c r="D115" s="20">
        <f t="array" ref="D115">SUM((Statistik!$C$7:$C$51=$A115)*(Statistik!$D$7:$D$51=$A111)*((Statistik!AQ$7:AQ$51)))</f>
        <v>0</v>
      </c>
      <c r="E115" s="20">
        <f t="array" ref="E115">SUM((Statistik!$C$7:$C$51=$A115)*(Statistik!$D$7:$D$51=$A111)*((Statistik!I$7:I$51)))</f>
        <v>0</v>
      </c>
      <c r="F115" s="4">
        <f t="array" ref="F115">SUM((Statistik!$C$7:$C$51=$A115)*(Statistik!$D$7:$D$51=$A111)*((Statistik!J$7:J$51)))</f>
        <v>0</v>
      </c>
      <c r="G115" s="4">
        <f t="array" ref="G115">SUM((Statistik!$C$7:$C$51=$A115)*(Statistik!$D$7:$D$51=$A111)*((Statistik!K$7:K$51)))</f>
        <v>0</v>
      </c>
      <c r="H115" s="4">
        <f t="array" ref="H115">SUM((Statistik!$C$7:$C$51=$A115)*(Statistik!$D$7:$D$51=$A111)*((Statistik!L$7:L$51)))</f>
        <v>0</v>
      </c>
      <c r="I115" s="23">
        <f t="array" ref="I115">SUM((Statistik!$C$7:$C$51=$A115)*(Statistik!$D$7:$D$51=$A111)*((Statistik!M$7:M$51)))</f>
        <v>0</v>
      </c>
      <c r="J115" s="20">
        <f t="array" ref="J115">SUM((Statistik!$C$7:$C$51=$A115)*(Statistik!$D$7:$D$51=$A111)*((Statistik!N$7:N$51)))</f>
        <v>0</v>
      </c>
      <c r="K115" s="4">
        <f t="array" ref="K115">SUM((Statistik!$C$7:$C$51=$A115)*(Statistik!$D$7:$D$51=$A111)*((Statistik!O$7:O$51)))</f>
        <v>0</v>
      </c>
      <c r="L115" s="4">
        <f t="array" ref="L115">SUM((Statistik!$C$7:$C$51=$A115)*(Statistik!$D$7:$D$51=$A111)*((Statistik!P$7:P$51)))</f>
        <v>0</v>
      </c>
      <c r="M115" s="4">
        <f t="array" ref="M115">SUM((Statistik!$C$7:$C$51=$A115)*(Statistik!$D$7:$D$51=$A111)*((Statistik!Q$7:Q$51)))</f>
        <v>0</v>
      </c>
      <c r="N115" s="23">
        <f t="array" ref="N115">SUM((Statistik!$C$7:$C$51=$A115)*(Statistik!$D$7:$D$51=$A111)*((Statistik!R$7:R$51)))</f>
        <v>0</v>
      </c>
      <c r="O115" s="20">
        <f t="array" ref="O115">SUM((Statistik!$C$7:$C$51=$A115)*(Statistik!$D$7:$D$51=$A111)*((Statistik!S$7:S$51)))</f>
        <v>0</v>
      </c>
      <c r="P115" s="4">
        <f t="array" ref="P115">SUM((Statistik!$C$7:$C$51=$A115)*(Statistik!$D$7:$D$51=$A111)*((Statistik!T$7:T$51)))</f>
        <v>0</v>
      </c>
      <c r="Q115" s="4">
        <f t="array" ref="Q115">SUM((Statistik!$C$7:$C$51=$A115)*(Statistik!$D$7:$D$51=$A111)*((Statistik!U$7:U$51)))</f>
        <v>0</v>
      </c>
      <c r="R115" s="4">
        <f t="array" ref="R115">SUM((Statistik!$C$7:$C$51=$A115)*(Statistik!$D$7:$D$51=$A111)*((Statistik!V$7:V$51)))</f>
        <v>0</v>
      </c>
      <c r="S115" s="23">
        <f t="array" ref="S115">SUM((Statistik!$C$7:$C$51=$A115)*(Statistik!$D$7:$D$51=$A111)*((Statistik!W$7:W$51)))</f>
        <v>0</v>
      </c>
      <c r="T115" s="20">
        <f t="array" ref="T115">SUM((Statistik!$C$7:$C$51=$A115)*(Statistik!$D$7:$D$51=$A111)*((Statistik!X$7:X$51)))</f>
        <v>0</v>
      </c>
      <c r="U115" s="4">
        <f t="array" ref="U115">SUM((Statistik!$C$7:$C$51=$A115)*(Statistik!$D$7:$D$51=$A111)*((Statistik!Y$7:Y$51)))</f>
        <v>0</v>
      </c>
      <c r="V115" s="4">
        <f t="array" ref="V115">SUM((Statistik!$C$7:$C$51=$A115)*(Statistik!$D$7:$D$51=$A111)*((Statistik!Z$7:Z$51)))</f>
        <v>0</v>
      </c>
      <c r="W115" s="4">
        <f t="array" ref="W115">SUM((Statistik!$C$7:$C$51=$A115)*(Statistik!$D$7:$D$51=$A111)*((Statistik!AA$7:AA$51)))</f>
        <v>0</v>
      </c>
      <c r="X115" s="23">
        <f t="array" ref="X115">SUM((Statistik!$C$7:$C$51=$A115)*(Statistik!$D$7:$D$51=$A111)*((Statistik!AB$7:AB$51)))</f>
        <v>0</v>
      </c>
      <c r="Y115" s="20">
        <f t="array" ref="Y115">SUM((Statistik!$C$7:$C$51=$A115)*(Statistik!$D$7:$D$51=$A111)*((Statistik!AC$7:AC$51)))</f>
        <v>0</v>
      </c>
      <c r="Z115" s="4">
        <f t="array" ref="Z115">SUM((Statistik!$C$7:$C$51=$A115)*(Statistik!$D$7:$D$51=$A111)*((Statistik!AD$7:AD$51)))</f>
        <v>0</v>
      </c>
      <c r="AA115" s="4">
        <f t="array" ref="AA115">SUM((Statistik!$C$7:$C$51=$A115)*(Statistik!$D$7:$D$51=$A111)*((Statistik!AE$7:AE$51)))</f>
        <v>0</v>
      </c>
      <c r="AB115" s="4">
        <f t="array" ref="AB115">SUM((Statistik!$C$7:$C$51=$A115)*(Statistik!$D$7:$D$51=$A111)*((Statistik!AF$7:AF$51)))</f>
        <v>0</v>
      </c>
      <c r="AC115" s="23">
        <f t="array" ref="AC115">SUM((Statistik!$C$7:$C$51=$A115)*(Statistik!$D$7:$D$51=$A111)*((Statistik!AG$7:AG$51)))</f>
        <v>0</v>
      </c>
      <c r="AD115" s="20">
        <f t="array" ref="AD115">SUM((Statistik!$C$7:$C$51=$A115)*(Statistik!$D$7:$D$51=$A111)*((Statistik!AH$7:AH$51)))</f>
        <v>0</v>
      </c>
      <c r="AE115" s="4">
        <f t="array" ref="AE115">SUM((Statistik!$C$7:$C$51=$A115)*(Statistik!$D$7:$D$51=$A111)*((Statistik!AI$7:AI$51)))</f>
        <v>0</v>
      </c>
      <c r="AF115" s="4">
        <f t="array" ref="AF115">SUM((Statistik!$C$7:$C$51=$A115)*(Statistik!$D$7:$D$51=$A111)*((Statistik!AJ$7:AJ$51)))</f>
        <v>0</v>
      </c>
      <c r="AG115" s="4">
        <f t="array" ref="AG115">SUM((Statistik!$C$7:$C$51=$A115)*(Statistik!$D$7:$D$51=$A111)*((Statistik!AK$7:AK$51)))</f>
        <v>0</v>
      </c>
      <c r="AH115" s="23">
        <f t="array" ref="AH115">SUM((Statistik!$C$7:$C$51=$A115)*(Statistik!$D$7:$D$51=$A111)*((Statistik!AL$7:AL$51)))</f>
        <v>0</v>
      </c>
    </row>
    <row r="116" spans="1:34" ht="15" customHeight="1" thickBot="1" x14ac:dyDescent="0.3">
      <c r="A116" s="218" t="s">
        <v>41</v>
      </c>
      <c r="B116" s="219"/>
      <c r="C116" s="220"/>
      <c r="D116" s="24">
        <f t="array" ref="D116">SUM((Statistik!$C$7:$C$51=$A116)*(Statistik!$D$7:$D$51=$A111)*((Statistik!AQ$7:AQ$51)))</f>
        <v>0</v>
      </c>
      <c r="E116" s="24">
        <f t="array" ref="E116">SUM((Statistik!$C$7:$C$51=$A116)*(Statistik!$D$7:$D$51=$A111)*((Statistik!I$7:I$51)))</f>
        <v>0</v>
      </c>
      <c r="F116" s="25">
        <f t="array" ref="F116">SUM((Statistik!$C$7:$C$51=$A116)*(Statistik!$D$7:$D$51=$A111)*((Statistik!J$7:J$51)))</f>
        <v>0</v>
      </c>
      <c r="G116" s="25">
        <f t="array" ref="G116">SUM((Statistik!$C$7:$C$51=$A116)*(Statistik!$D$7:$D$51=$A111)*((Statistik!K$7:K$51)))</f>
        <v>0</v>
      </c>
      <c r="H116" s="25">
        <f t="array" ref="H116">SUM((Statistik!$C$7:$C$51=$A116)*(Statistik!$D$7:$D$51=$A111)*((Statistik!L$7:L$51)))</f>
        <v>0</v>
      </c>
      <c r="I116" s="26">
        <f t="array" ref="I116">SUM((Statistik!$C$7:$C$51=$A116)*(Statistik!$D$7:$D$51=$A111)*((Statistik!M$7:M$51)))</f>
        <v>0</v>
      </c>
      <c r="J116" s="24">
        <f t="array" ref="J116">SUM((Statistik!$C$7:$C$51=$A116)*(Statistik!$D$7:$D$51=$A111)*((Statistik!N$7:N$51)))</f>
        <v>0</v>
      </c>
      <c r="K116" s="25">
        <f t="array" ref="K116">SUM((Statistik!$C$7:$C$51=$A116)*(Statistik!$D$7:$D$51=$A111)*((Statistik!O$7:O$51)))</f>
        <v>0</v>
      </c>
      <c r="L116" s="25">
        <f t="array" ref="L116">SUM((Statistik!$C$7:$C$51=$A116)*(Statistik!$D$7:$D$51=$A111)*((Statistik!P$7:P$51)))</f>
        <v>0</v>
      </c>
      <c r="M116" s="25">
        <f t="array" ref="M116">SUM((Statistik!$C$7:$C$51=$A116)*(Statistik!$D$7:$D$51=$A111)*((Statistik!Q$7:Q$51)))</f>
        <v>0</v>
      </c>
      <c r="N116" s="26">
        <f t="array" ref="N116">SUM((Statistik!$C$7:$C$51=$A116)*(Statistik!$D$7:$D$51=$A111)*((Statistik!R$7:R$51)))</f>
        <v>0</v>
      </c>
      <c r="O116" s="24">
        <f t="array" ref="O116">SUM((Statistik!$C$7:$C$51=$A116)*(Statistik!$D$7:$D$51=$A111)*((Statistik!S$7:S$51)))</f>
        <v>0</v>
      </c>
      <c r="P116" s="25">
        <f t="array" ref="P116">SUM((Statistik!$C$7:$C$51=$A116)*(Statistik!$D$7:$D$51=$A111)*((Statistik!T$7:T$51)))</f>
        <v>0</v>
      </c>
      <c r="Q116" s="25">
        <f t="array" ref="Q116">SUM((Statistik!$C$7:$C$51=$A116)*(Statistik!$D$7:$D$51=$A111)*((Statistik!U$7:U$51)))</f>
        <v>0</v>
      </c>
      <c r="R116" s="25">
        <f t="array" ref="R116">SUM((Statistik!$C$7:$C$51=$A116)*(Statistik!$D$7:$D$51=$A111)*((Statistik!V$7:V$51)))</f>
        <v>0</v>
      </c>
      <c r="S116" s="26">
        <f t="array" ref="S116">SUM((Statistik!$C$7:$C$51=$A116)*(Statistik!$D$7:$D$51=$A111)*((Statistik!W$7:W$51)))</f>
        <v>0</v>
      </c>
      <c r="T116" s="24">
        <f t="array" ref="T116">SUM((Statistik!$C$7:$C$51=$A116)*(Statistik!$D$7:$D$51=$A111)*((Statistik!X$7:X$51)))</f>
        <v>0</v>
      </c>
      <c r="U116" s="25">
        <f t="array" ref="U116">SUM((Statistik!$C$7:$C$51=$A116)*(Statistik!$D$7:$D$51=$A111)*((Statistik!Y$7:Y$51)))</f>
        <v>0</v>
      </c>
      <c r="V116" s="25">
        <f t="array" ref="V116">SUM((Statistik!$C$7:$C$51=$A116)*(Statistik!$D$7:$D$51=$A111)*((Statistik!Z$7:Z$51)))</f>
        <v>0</v>
      </c>
      <c r="W116" s="25">
        <f t="array" ref="W116">SUM((Statistik!$C$7:$C$51=$A116)*(Statistik!$D$7:$D$51=$A111)*((Statistik!AA$7:AA$51)))</f>
        <v>0</v>
      </c>
      <c r="X116" s="26">
        <f t="array" ref="X116">SUM((Statistik!$C$7:$C$51=$A116)*(Statistik!$D$7:$D$51=$A111)*((Statistik!AB$7:AB$51)))</f>
        <v>0</v>
      </c>
      <c r="Y116" s="24">
        <f t="array" ref="Y116">SUM((Statistik!$C$7:$C$51=$A116)*(Statistik!$D$7:$D$51=$A111)*((Statistik!AC$7:AC$51)))</f>
        <v>0</v>
      </c>
      <c r="Z116" s="25">
        <f t="array" ref="Z116">SUM((Statistik!$C$7:$C$51=$A116)*(Statistik!$D$7:$D$51=$A111)*((Statistik!AD$7:AD$51)))</f>
        <v>0</v>
      </c>
      <c r="AA116" s="25">
        <f t="array" ref="AA116">SUM((Statistik!$C$7:$C$51=$A116)*(Statistik!$D$7:$D$51=$A111)*((Statistik!AE$7:AE$51)))</f>
        <v>0</v>
      </c>
      <c r="AB116" s="25">
        <f t="array" ref="AB116">SUM((Statistik!$C$7:$C$51=$A116)*(Statistik!$D$7:$D$51=$A111)*((Statistik!AF$7:AF$51)))</f>
        <v>0</v>
      </c>
      <c r="AC116" s="26">
        <f t="array" ref="AC116">SUM((Statistik!$C$7:$C$51=$A116)*(Statistik!$D$7:$D$51=$A111)*((Statistik!AG$7:AG$51)))</f>
        <v>0</v>
      </c>
      <c r="AD116" s="24">
        <f t="array" ref="AD116">SUM((Statistik!$C$7:$C$51=$A116)*(Statistik!$D$7:$D$51=$A111)*((Statistik!AH$7:AH$51)))</f>
        <v>0</v>
      </c>
      <c r="AE116" s="25">
        <f t="array" ref="AE116">SUM((Statistik!$C$7:$C$51=$A116)*(Statistik!$D$7:$D$51=$A111)*((Statistik!AI$7:AI$51)))</f>
        <v>0</v>
      </c>
      <c r="AF116" s="25">
        <f t="array" ref="AF116">SUM((Statistik!$C$7:$C$51=$A116)*(Statistik!$D$7:$D$51=$A111)*((Statistik!AJ$7:AJ$51)))</f>
        <v>0</v>
      </c>
      <c r="AG116" s="25">
        <f t="array" ref="AG116">SUM((Statistik!$C$7:$C$51=$A116)*(Statistik!$D$7:$D$51=$A111)*((Statistik!AK$7:AK$51)))</f>
        <v>0</v>
      </c>
      <c r="AH116" s="26">
        <f t="array" ref="AH116">SUM((Statistik!$C$7:$C$51=$A116)*(Statistik!$D$7:$D$51=$A111)*((Statistik!AL$7:AL$51)))</f>
        <v>0</v>
      </c>
    </row>
    <row r="117" spans="1:34" ht="15.75" thickBot="1" x14ac:dyDescent="0.3"/>
    <row r="118" spans="1:34" ht="15" customHeight="1" thickBot="1" x14ac:dyDescent="0.3">
      <c r="A118" s="221">
        <v>12</v>
      </c>
      <c r="B118" s="222"/>
      <c r="C118" s="223"/>
      <c r="D118" s="221" t="s">
        <v>53</v>
      </c>
      <c r="E118" s="227" t="s">
        <v>63</v>
      </c>
      <c r="F118" s="228"/>
      <c r="G118" s="228"/>
      <c r="H118" s="228"/>
      <c r="I118" s="229"/>
      <c r="J118" s="227" t="s">
        <v>64</v>
      </c>
      <c r="K118" s="228"/>
      <c r="L118" s="228"/>
      <c r="M118" s="228"/>
      <c r="N118" s="229"/>
      <c r="O118" s="227" t="s">
        <v>65</v>
      </c>
      <c r="P118" s="228"/>
      <c r="Q118" s="228"/>
      <c r="R118" s="228"/>
      <c r="S118" s="229"/>
      <c r="T118" s="227" t="s">
        <v>66</v>
      </c>
      <c r="U118" s="228"/>
      <c r="V118" s="228"/>
      <c r="W118" s="228"/>
      <c r="X118" s="229"/>
      <c r="Y118" s="227" t="s">
        <v>67</v>
      </c>
      <c r="Z118" s="228"/>
      <c r="AA118" s="228"/>
      <c r="AB118" s="228"/>
      <c r="AC118" s="229"/>
      <c r="AD118" s="227" t="s">
        <v>68</v>
      </c>
      <c r="AE118" s="228"/>
      <c r="AF118" s="228"/>
      <c r="AG118" s="228"/>
      <c r="AH118" s="229"/>
    </row>
    <row r="119" spans="1:34" ht="15" customHeight="1" thickBot="1" x14ac:dyDescent="0.3">
      <c r="A119" s="224"/>
      <c r="B119" s="225"/>
      <c r="C119" s="226"/>
      <c r="D119" s="224"/>
      <c r="E119" s="3" t="s">
        <v>29</v>
      </c>
      <c r="F119" s="2" t="s">
        <v>30</v>
      </c>
      <c r="G119" s="2" t="s">
        <v>31</v>
      </c>
      <c r="H119" s="2" t="s">
        <v>32</v>
      </c>
      <c r="I119" s="1" t="s">
        <v>33</v>
      </c>
      <c r="J119" s="3" t="s">
        <v>29</v>
      </c>
      <c r="K119" s="2" t="s">
        <v>30</v>
      </c>
      <c r="L119" s="2" t="s">
        <v>31</v>
      </c>
      <c r="M119" s="2" t="s">
        <v>32</v>
      </c>
      <c r="N119" s="16" t="s">
        <v>34</v>
      </c>
      <c r="O119" s="17" t="s">
        <v>29</v>
      </c>
      <c r="P119" s="18" t="s">
        <v>30</v>
      </c>
      <c r="Q119" s="18" t="s">
        <v>31</v>
      </c>
      <c r="R119" s="18" t="s">
        <v>32</v>
      </c>
      <c r="S119" s="19" t="s">
        <v>34</v>
      </c>
      <c r="T119" s="17" t="s">
        <v>29</v>
      </c>
      <c r="U119" s="18" t="s">
        <v>30</v>
      </c>
      <c r="V119" s="18" t="s">
        <v>31</v>
      </c>
      <c r="W119" s="18" t="s">
        <v>32</v>
      </c>
      <c r="X119" s="19" t="s">
        <v>34</v>
      </c>
      <c r="Y119" s="17" t="s">
        <v>29</v>
      </c>
      <c r="Z119" s="18" t="s">
        <v>30</v>
      </c>
      <c r="AA119" s="18" t="s">
        <v>31</v>
      </c>
      <c r="AB119" s="18" t="s">
        <v>32</v>
      </c>
      <c r="AC119" s="19" t="s">
        <v>34</v>
      </c>
      <c r="AD119" s="17" t="s">
        <v>29</v>
      </c>
      <c r="AE119" s="18" t="s">
        <v>30</v>
      </c>
      <c r="AF119" s="18" t="s">
        <v>31</v>
      </c>
      <c r="AG119" s="18" t="s">
        <v>32</v>
      </c>
      <c r="AH119" s="19" t="s">
        <v>34</v>
      </c>
    </row>
    <row r="120" spans="1:34" ht="15" customHeight="1" x14ac:dyDescent="0.25">
      <c r="A120" s="212" t="s">
        <v>21</v>
      </c>
      <c r="B120" s="213"/>
      <c r="C120" s="214"/>
      <c r="D120" s="20">
        <f t="array" ref="D120">SUM((Statistik!$C$7:$C$51=$A120)*(Statistik!$D$7:$D$51=$A118)*((Statistik!AQ$7:AQ$51)))</f>
        <v>0</v>
      </c>
      <c r="E120" s="21">
        <f t="array" ref="E120">SUM((Statistik!$C$7:$C$51=$A120)*(Statistik!$D$7:$D$51=$A118)*((Statistik!I$7:I$51)))</f>
        <v>0</v>
      </c>
      <c r="F120" s="5">
        <f t="array" ref="F120">SUM((Statistik!$C$7:$C$51=$A120)*(Statistik!$D$7:$D$51=$A118)*((Statistik!J$7:J$51)))</f>
        <v>0</v>
      </c>
      <c r="G120" s="5">
        <f t="array" ref="G120">SUM((Statistik!$C$7:$C$51=$A120)*(Statistik!$D$7:$D$51=$A118)*((Statistik!K$7:K$51)))</f>
        <v>0</v>
      </c>
      <c r="H120" s="5">
        <f t="array" ref="H120">SUM((Statistik!$C$7:$C$51=$A120)*(Statistik!$D$7:$D$51=$A118)*((Statistik!L$7:L$51)))</f>
        <v>0</v>
      </c>
      <c r="I120" s="22">
        <f t="array" ref="I120">SUM((Statistik!$C$7:$C$51=$A120)*(Statistik!$D$7:$D$51=$A118)*((Statistik!M$7:M$51)))</f>
        <v>0</v>
      </c>
      <c r="J120" s="21">
        <f t="array" ref="J120">SUM((Statistik!$C$7:$C$51=$A120)*(Statistik!$D$7:$D$51=$A118)*((Statistik!N$7:N$51)))</f>
        <v>0</v>
      </c>
      <c r="K120" s="5">
        <f t="array" ref="K120">SUM((Statistik!$C$7:$C$51=$A120)*(Statistik!$D$7:$D$51=$A118)*((Statistik!O$7:O$51)))</f>
        <v>0</v>
      </c>
      <c r="L120" s="5">
        <f t="array" ref="L120">SUM((Statistik!$C$7:$C$51=$A120)*(Statistik!$D$7:$D$51=$A118)*((Statistik!P$7:P$51)))</f>
        <v>0</v>
      </c>
      <c r="M120" s="5">
        <f t="array" ref="M120">SUM((Statistik!$C$7:$C$51=$A120)*(Statistik!$D$7:$D$51=$A118)*((Statistik!Q$7:Q$51)))</f>
        <v>0</v>
      </c>
      <c r="N120" s="22">
        <f t="array" ref="N120">SUM((Statistik!$C$7:$C$51=$A120)*(Statistik!$D$7:$D$51=$A118)*((Statistik!R$7:R$51)))</f>
        <v>0</v>
      </c>
      <c r="O120" s="21">
        <f t="array" ref="O120">SUM((Statistik!$C$7:$C$51=$A120)*(Statistik!$D$7:$D$51=$A118)*((Statistik!S$7:S$51)))</f>
        <v>0</v>
      </c>
      <c r="P120" s="5">
        <f t="array" ref="P120">SUM((Statistik!$C$7:$C$51=$A120)*(Statistik!$D$7:$D$51=$A118)*((Statistik!T$7:T$51)))</f>
        <v>0</v>
      </c>
      <c r="Q120" s="5">
        <f t="array" ref="Q120">SUM((Statistik!$C$7:$C$51=$A120)*(Statistik!$D$7:$D$51=$A118)*((Statistik!U$7:U$51)))</f>
        <v>0</v>
      </c>
      <c r="R120" s="5">
        <f t="array" ref="R120">SUM((Statistik!$C$7:$C$51=$A120)*(Statistik!$D$7:$D$51=$A118)*((Statistik!V$7:V$51)))</f>
        <v>0</v>
      </c>
      <c r="S120" s="22">
        <f t="array" ref="S120">SUM((Statistik!$C$7:$C$51=$A120)*(Statistik!$D$7:$D$51=$A118)*((Statistik!W$7:W$51)))</f>
        <v>0</v>
      </c>
      <c r="T120" s="21">
        <f t="array" ref="T120">SUM((Statistik!$C$7:$C$51=$A120)*(Statistik!$D$7:$D$51=$A118)*((Statistik!X$7:X$51)))</f>
        <v>0</v>
      </c>
      <c r="U120" s="5">
        <f t="array" ref="U120">SUM((Statistik!$C$7:$C$51=$A120)*(Statistik!$D$7:$D$51=$A118)*((Statistik!Y$7:Y$51)))</f>
        <v>0</v>
      </c>
      <c r="V120" s="5">
        <f t="array" ref="V120">SUM((Statistik!$C$7:$C$51=$A120)*(Statistik!$D$7:$D$51=$A118)*((Statistik!Z$7:Z$51)))</f>
        <v>0</v>
      </c>
      <c r="W120" s="5">
        <f t="array" ref="W120">SUM((Statistik!$C$7:$C$51=$A120)*(Statistik!$D$7:$D$51=$A118)*((Statistik!AA$7:AA$51)))</f>
        <v>0</v>
      </c>
      <c r="X120" s="22">
        <f t="array" ref="X120">SUM((Statistik!$C$7:$C$51=$A120)*(Statistik!$D$7:$D$51=$A118)*((Statistik!AB$7:AB$51)))</f>
        <v>0</v>
      </c>
      <c r="Y120" s="21">
        <f t="array" ref="Y120">SUM((Statistik!$C$7:$C$51=$A120)*(Statistik!$D$7:$D$51=$A118)*((Statistik!AC$7:AC$51)))</f>
        <v>0</v>
      </c>
      <c r="Z120" s="5">
        <f t="array" ref="Z120">SUM((Statistik!$C$7:$C$51=$A120)*(Statistik!$D$7:$D$51=$A118)*((Statistik!AD$7:AD$51)))</f>
        <v>0</v>
      </c>
      <c r="AA120" s="5">
        <f t="array" ref="AA120">SUM((Statistik!$C$7:$C$51=$A120)*(Statistik!$D$7:$D$51=$A118)*((Statistik!AE$7:AE$51)))</f>
        <v>0</v>
      </c>
      <c r="AB120" s="5">
        <f t="array" ref="AB120">SUM((Statistik!$C$7:$C$51=$A120)*(Statistik!$D$7:$D$51=$A118)*((Statistik!AF$7:AF$51)))</f>
        <v>0</v>
      </c>
      <c r="AC120" s="22">
        <f t="array" ref="AC120">SUM((Statistik!$C$7:$C$51=$A120)*(Statistik!$D$7:$D$51=$A118)*((Statistik!AG$7:AG$51)))</f>
        <v>0</v>
      </c>
      <c r="AD120" s="21">
        <f t="array" ref="AD120">SUM((Statistik!$C$7:$C$51=$A120)*(Statistik!$D$7:$D$51=$A118)*((Statistik!AH$7:AH$51)))</f>
        <v>0</v>
      </c>
      <c r="AE120" s="5">
        <f t="array" ref="AE120">SUM((Statistik!$C$7:$C$51=$A120)*(Statistik!$D$7:$D$51=$A118)*((Statistik!AI$7:AI$51)))</f>
        <v>0</v>
      </c>
      <c r="AF120" s="5">
        <f t="array" ref="AF120">SUM((Statistik!$C$7:$C$51=$A120)*(Statistik!$D$7:$D$51=$A118)*((Statistik!AJ$7:AJ$51)))</f>
        <v>0</v>
      </c>
      <c r="AG120" s="5">
        <f t="array" ref="AG120">SUM((Statistik!$C$7:$C$51=$A120)*(Statistik!$D$7:$D$51=$A118)*((Statistik!AK$7:AK$51)))</f>
        <v>0</v>
      </c>
      <c r="AH120" s="22">
        <f t="array" ref="AH120">SUM((Statistik!$C$7:$C$51=$A120)*(Statistik!$D$7:$D$51=$A118)*((Statistik!AL$7:AL$51)))</f>
        <v>0</v>
      </c>
    </row>
    <row r="121" spans="1:34" ht="15" customHeight="1" x14ac:dyDescent="0.25">
      <c r="A121" s="215" t="s">
        <v>47</v>
      </c>
      <c r="B121" s="216"/>
      <c r="C121" s="217"/>
      <c r="D121" s="20">
        <f t="array" ref="D121">SUM((Statistik!$C$7:$C$51=$A121)*(Statistik!$D$7:$D$51=$A118)*((Statistik!AQ$7:AQ$51)))</f>
        <v>0</v>
      </c>
      <c r="E121" s="20">
        <f t="array" ref="E121">SUM((Statistik!$C$7:$C$51=$A121)*(Statistik!$D$7:$D$51=$A118)*((Statistik!I$7:I$51)))</f>
        <v>0</v>
      </c>
      <c r="F121" s="4">
        <f t="array" ref="F121">SUM((Statistik!$C$7:$C$51=$A121)*(Statistik!$D$7:$D$51=$A118)*((Statistik!J$7:J$51)))</f>
        <v>0</v>
      </c>
      <c r="G121" s="4">
        <f t="array" ref="G121">SUM((Statistik!$C$7:$C$51=$A121)*(Statistik!$D$7:$D$51=$A118)*((Statistik!K$7:K$51)))</f>
        <v>0</v>
      </c>
      <c r="H121" s="4">
        <f t="array" ref="H121">SUM((Statistik!$C$7:$C$51=$A121)*(Statistik!$D$7:$D$51=$A118)*((Statistik!L$7:L$51)))</f>
        <v>0</v>
      </c>
      <c r="I121" s="23">
        <f t="array" ref="I121">SUM((Statistik!$C$7:$C$51=$A121)*(Statistik!$D$7:$D$51=$A118)*((Statistik!M$7:M$51)))</f>
        <v>0</v>
      </c>
      <c r="J121" s="20">
        <f t="array" ref="J121">SUM((Statistik!$C$7:$C$51=$A121)*(Statistik!$D$7:$D$51=$A118)*((Statistik!N$7:N$51)))</f>
        <v>0</v>
      </c>
      <c r="K121" s="4">
        <f t="array" ref="K121">SUM((Statistik!$C$7:$C$51=$A121)*(Statistik!$D$7:$D$51=$A118)*((Statistik!O$7:O$51)))</f>
        <v>0</v>
      </c>
      <c r="L121" s="4">
        <f t="array" ref="L121">SUM((Statistik!$C$7:$C$51=$A121)*(Statistik!$D$7:$D$51=$A118)*((Statistik!P$7:P$51)))</f>
        <v>0</v>
      </c>
      <c r="M121" s="4">
        <f t="array" ref="M121">SUM((Statistik!$C$7:$C$51=$A121)*(Statistik!$D$7:$D$51=$A118)*((Statistik!Q$7:Q$51)))</f>
        <v>0</v>
      </c>
      <c r="N121" s="23">
        <f t="array" ref="N121">SUM((Statistik!$C$7:$C$51=$A121)*(Statistik!$D$7:$D$51=$A118)*((Statistik!R$7:R$51)))</f>
        <v>0</v>
      </c>
      <c r="O121" s="20">
        <f t="array" ref="O121">SUM((Statistik!$C$7:$C$51=$A121)*(Statistik!$D$7:$D$51=$A118)*((Statistik!S$7:S$51)))</f>
        <v>0</v>
      </c>
      <c r="P121" s="4">
        <f t="array" ref="P121">SUM((Statistik!$C$7:$C$51=$A121)*(Statistik!$D$7:$D$51=$A118)*((Statistik!T$7:T$51)))</f>
        <v>0</v>
      </c>
      <c r="Q121" s="4">
        <f t="array" ref="Q121">SUM((Statistik!$C$7:$C$51=$A121)*(Statistik!$D$7:$D$51=$A118)*((Statistik!U$7:U$51)))</f>
        <v>0</v>
      </c>
      <c r="R121" s="4">
        <f t="array" ref="R121">SUM((Statistik!$C$7:$C$51=$A121)*(Statistik!$D$7:$D$51=$A118)*((Statistik!V$7:V$51)))</f>
        <v>0</v>
      </c>
      <c r="S121" s="23">
        <f t="array" ref="S121">SUM((Statistik!$C$7:$C$51=$A121)*(Statistik!$D$7:$D$51=$A118)*((Statistik!W$7:W$51)))</f>
        <v>0</v>
      </c>
      <c r="T121" s="20">
        <f t="array" ref="T121">SUM((Statistik!$C$7:$C$51=$A121)*(Statistik!$D$7:$D$51=$A118)*((Statistik!X$7:X$51)))</f>
        <v>0</v>
      </c>
      <c r="U121" s="4">
        <f t="array" ref="U121">SUM((Statistik!$C$7:$C$51=$A121)*(Statistik!$D$7:$D$51=$A118)*((Statistik!Y$7:Y$51)))</f>
        <v>0</v>
      </c>
      <c r="V121" s="4">
        <f t="array" ref="V121">SUM((Statistik!$C$7:$C$51=$A121)*(Statistik!$D$7:$D$51=$A118)*((Statistik!Z$7:Z$51)))</f>
        <v>0</v>
      </c>
      <c r="W121" s="4">
        <f t="array" ref="W121">SUM((Statistik!$C$7:$C$51=$A121)*(Statistik!$D$7:$D$51=$A118)*((Statistik!AA$7:AA$51)))</f>
        <v>0</v>
      </c>
      <c r="X121" s="23">
        <f t="array" ref="X121">SUM((Statistik!$C$7:$C$51=$A121)*(Statistik!$D$7:$D$51=$A118)*((Statistik!AB$7:AB$51)))</f>
        <v>0</v>
      </c>
      <c r="Y121" s="20">
        <f t="array" ref="Y121">SUM((Statistik!$C$7:$C$51=$A121)*(Statistik!$D$7:$D$51=$A118)*((Statistik!AC$7:AC$51)))</f>
        <v>0</v>
      </c>
      <c r="Z121" s="4">
        <f t="array" ref="Z121">SUM((Statistik!$C$7:$C$51=$A121)*(Statistik!$D$7:$D$51=$A118)*((Statistik!AD$7:AD$51)))</f>
        <v>0</v>
      </c>
      <c r="AA121" s="4">
        <f t="array" ref="AA121">SUM((Statistik!$C$7:$C$51=$A121)*(Statistik!$D$7:$D$51=$A118)*((Statistik!AE$7:AE$51)))</f>
        <v>0</v>
      </c>
      <c r="AB121" s="4">
        <f t="array" ref="AB121">SUM((Statistik!$C$7:$C$51=$A121)*(Statistik!$D$7:$D$51=$A118)*((Statistik!AF$7:AF$51)))</f>
        <v>0</v>
      </c>
      <c r="AC121" s="23">
        <f t="array" ref="AC121">SUM((Statistik!$C$7:$C$51=$A121)*(Statistik!$D$7:$D$51=$A118)*((Statistik!AG$7:AG$51)))</f>
        <v>0</v>
      </c>
      <c r="AD121" s="20">
        <f t="array" ref="AD121">SUM((Statistik!$C$7:$C$51=$A121)*(Statistik!$D$7:$D$51=$A118)*((Statistik!AH$7:AH$51)))</f>
        <v>0</v>
      </c>
      <c r="AE121" s="4">
        <f t="array" ref="AE121">SUM((Statistik!$C$7:$C$51=$A121)*(Statistik!$D$7:$D$51=$A118)*((Statistik!AI$7:AI$51)))</f>
        <v>0</v>
      </c>
      <c r="AF121" s="4">
        <f t="array" ref="AF121">SUM((Statistik!$C$7:$C$51=$A121)*(Statistik!$D$7:$D$51=$A118)*((Statistik!AJ$7:AJ$51)))</f>
        <v>0</v>
      </c>
      <c r="AG121" s="4">
        <f t="array" ref="AG121">SUM((Statistik!$C$7:$C$51=$A121)*(Statistik!$D$7:$D$51=$A118)*((Statistik!AK$7:AK$51)))</f>
        <v>0</v>
      </c>
      <c r="AH121" s="23">
        <f t="array" ref="AH121">SUM((Statistik!$C$7:$C$51=$A121)*(Statistik!$D$7:$D$51=$A118)*((Statistik!AL$7:AL$51)))</f>
        <v>0</v>
      </c>
    </row>
    <row r="122" spans="1:34" ht="15" customHeight="1" x14ac:dyDescent="0.25">
      <c r="A122" s="215" t="s">
        <v>48</v>
      </c>
      <c r="B122" s="216"/>
      <c r="C122" s="217"/>
      <c r="D122" s="20">
        <f t="array" ref="D122">SUM((Statistik!$C$7:$C$51=$A122)*(Statistik!$D$7:$D$51=$A118)*((Statistik!AQ$7:AQ$51)))</f>
        <v>0</v>
      </c>
      <c r="E122" s="20">
        <f t="array" ref="E122">SUM((Statistik!$C$7:$C$51=$A122)*(Statistik!$D$7:$D$51=$A118)*((Statistik!I$7:I$51)))</f>
        <v>0</v>
      </c>
      <c r="F122" s="4">
        <f t="array" ref="F122">SUM((Statistik!$C$7:$C$51=$A122)*(Statistik!$D$7:$D$51=$A118)*((Statistik!J$7:J$51)))</f>
        <v>0</v>
      </c>
      <c r="G122" s="4">
        <f t="array" ref="G122">SUM((Statistik!$C$7:$C$51=$A122)*(Statistik!$D$7:$D$51=$A118)*((Statistik!K$7:K$51)))</f>
        <v>0</v>
      </c>
      <c r="H122" s="4">
        <f t="array" ref="H122">SUM((Statistik!$C$7:$C$51=$A122)*(Statistik!$D$7:$D$51=$A118)*((Statistik!L$7:L$51)))</f>
        <v>0</v>
      </c>
      <c r="I122" s="23">
        <f t="array" ref="I122">SUM((Statistik!$C$7:$C$51=$A122)*(Statistik!$D$7:$D$51=$A118)*((Statistik!M$7:M$51)))</f>
        <v>0</v>
      </c>
      <c r="J122" s="20">
        <f t="array" ref="J122">SUM((Statistik!$C$7:$C$51=$A122)*(Statistik!$D$7:$D$51=$A118)*((Statistik!N$7:N$51)))</f>
        <v>0</v>
      </c>
      <c r="K122" s="4">
        <f t="array" ref="K122">SUM((Statistik!$C$7:$C$51=$A122)*(Statistik!$D$7:$D$51=$A118)*((Statistik!O$7:O$51)))</f>
        <v>0</v>
      </c>
      <c r="L122" s="4">
        <f t="array" ref="L122">SUM((Statistik!$C$7:$C$51=$A122)*(Statistik!$D$7:$D$51=$A118)*((Statistik!P$7:P$51)))</f>
        <v>0</v>
      </c>
      <c r="M122" s="4">
        <f t="array" ref="M122">SUM((Statistik!$C$7:$C$51=$A122)*(Statistik!$D$7:$D$51=$A118)*((Statistik!Q$7:Q$51)))</f>
        <v>0</v>
      </c>
      <c r="N122" s="23">
        <f t="array" ref="N122">SUM((Statistik!$C$7:$C$51=$A122)*(Statistik!$D$7:$D$51=$A118)*((Statistik!R$7:R$51)))</f>
        <v>0</v>
      </c>
      <c r="O122" s="20">
        <f t="array" ref="O122">SUM((Statistik!$C$7:$C$51=$A122)*(Statistik!$D$7:$D$51=$A118)*((Statistik!S$7:S$51)))</f>
        <v>0</v>
      </c>
      <c r="P122" s="4">
        <f t="array" ref="P122">SUM((Statistik!$C$7:$C$51=$A122)*(Statistik!$D$7:$D$51=$A118)*((Statistik!T$7:T$51)))</f>
        <v>0</v>
      </c>
      <c r="Q122" s="4">
        <f t="array" ref="Q122">SUM((Statistik!$C$7:$C$51=$A122)*(Statistik!$D$7:$D$51=$A118)*((Statistik!U$7:U$51)))</f>
        <v>0</v>
      </c>
      <c r="R122" s="4">
        <f t="array" ref="R122">SUM((Statistik!$C$7:$C$51=$A122)*(Statistik!$D$7:$D$51=$A118)*((Statistik!V$7:V$51)))</f>
        <v>0</v>
      </c>
      <c r="S122" s="23">
        <f t="array" ref="S122">SUM((Statistik!$C$7:$C$51=$A122)*(Statistik!$D$7:$D$51=$A118)*((Statistik!W$7:W$51)))</f>
        <v>0</v>
      </c>
      <c r="T122" s="20">
        <f t="array" ref="T122">SUM((Statistik!$C$7:$C$51=$A122)*(Statistik!$D$7:$D$51=$A118)*((Statistik!X$7:X$51)))</f>
        <v>0</v>
      </c>
      <c r="U122" s="4">
        <f t="array" ref="U122">SUM((Statistik!$C$7:$C$51=$A122)*(Statistik!$D$7:$D$51=$A118)*((Statistik!Y$7:Y$51)))</f>
        <v>0</v>
      </c>
      <c r="V122" s="4">
        <f t="array" ref="V122">SUM((Statistik!$C$7:$C$51=$A122)*(Statistik!$D$7:$D$51=$A118)*((Statistik!Z$7:Z$51)))</f>
        <v>0</v>
      </c>
      <c r="W122" s="4">
        <f t="array" ref="W122">SUM((Statistik!$C$7:$C$51=$A122)*(Statistik!$D$7:$D$51=$A118)*((Statistik!AA$7:AA$51)))</f>
        <v>0</v>
      </c>
      <c r="X122" s="23">
        <f t="array" ref="X122">SUM((Statistik!$C$7:$C$51=$A122)*(Statistik!$D$7:$D$51=$A118)*((Statistik!AB$7:AB$51)))</f>
        <v>0</v>
      </c>
      <c r="Y122" s="20">
        <f t="array" ref="Y122">SUM((Statistik!$C$7:$C$51=$A122)*(Statistik!$D$7:$D$51=$A118)*((Statistik!AC$7:AC$51)))</f>
        <v>0</v>
      </c>
      <c r="Z122" s="4">
        <f t="array" ref="Z122">SUM((Statistik!$C$7:$C$51=$A122)*(Statistik!$D$7:$D$51=$A118)*((Statistik!AD$7:AD$51)))</f>
        <v>0</v>
      </c>
      <c r="AA122" s="4">
        <f t="array" ref="AA122">SUM((Statistik!$C$7:$C$51=$A122)*(Statistik!$D$7:$D$51=$A118)*((Statistik!AE$7:AE$51)))</f>
        <v>0</v>
      </c>
      <c r="AB122" s="4">
        <f t="array" ref="AB122">SUM((Statistik!$C$7:$C$51=$A122)*(Statistik!$D$7:$D$51=$A118)*((Statistik!AF$7:AF$51)))</f>
        <v>0</v>
      </c>
      <c r="AC122" s="23">
        <f t="array" ref="AC122">SUM((Statistik!$C$7:$C$51=$A122)*(Statistik!$D$7:$D$51=$A118)*((Statistik!AG$7:AG$51)))</f>
        <v>0</v>
      </c>
      <c r="AD122" s="20">
        <f t="array" ref="AD122">SUM((Statistik!$C$7:$C$51=$A122)*(Statistik!$D$7:$D$51=$A118)*((Statistik!AH$7:AH$51)))</f>
        <v>0</v>
      </c>
      <c r="AE122" s="4">
        <f t="array" ref="AE122">SUM((Statistik!$C$7:$C$51=$A122)*(Statistik!$D$7:$D$51=$A118)*((Statistik!AI$7:AI$51)))</f>
        <v>0</v>
      </c>
      <c r="AF122" s="4">
        <f t="array" ref="AF122">SUM((Statistik!$C$7:$C$51=$A122)*(Statistik!$D$7:$D$51=$A118)*((Statistik!AJ$7:AJ$51)))</f>
        <v>0</v>
      </c>
      <c r="AG122" s="4">
        <f t="array" ref="AG122">SUM((Statistik!$C$7:$C$51=$A122)*(Statistik!$D$7:$D$51=$A118)*((Statistik!AK$7:AK$51)))</f>
        <v>0</v>
      </c>
      <c r="AH122" s="23">
        <f t="array" ref="AH122">SUM((Statistik!$C$7:$C$51=$A122)*(Statistik!$D$7:$D$51=$A118)*((Statistik!AL$7:AL$51)))</f>
        <v>0</v>
      </c>
    </row>
    <row r="123" spans="1:34" ht="15" customHeight="1" thickBot="1" x14ac:dyDescent="0.3">
      <c r="A123" s="218" t="s">
        <v>41</v>
      </c>
      <c r="B123" s="219"/>
      <c r="C123" s="220"/>
      <c r="D123" s="24">
        <f t="array" ref="D123">SUM((Statistik!$C$7:$C$51=$A123)*(Statistik!$D$7:$D$51=$A118)*((Statistik!AQ$7:AQ$51)))</f>
        <v>0</v>
      </c>
      <c r="E123" s="24">
        <f t="array" ref="E123">SUM((Statistik!$C$7:$C$51=$A123)*(Statistik!$D$7:$D$51=$A118)*((Statistik!I$7:I$51)))</f>
        <v>0</v>
      </c>
      <c r="F123" s="25">
        <f t="array" ref="F123">SUM((Statistik!$C$7:$C$51=$A123)*(Statistik!$D$7:$D$51=$A118)*((Statistik!J$7:J$51)))</f>
        <v>0</v>
      </c>
      <c r="G123" s="25">
        <f t="array" ref="G123">SUM((Statistik!$C$7:$C$51=$A123)*(Statistik!$D$7:$D$51=$A118)*((Statistik!K$7:K$51)))</f>
        <v>0</v>
      </c>
      <c r="H123" s="25">
        <f t="array" ref="H123">SUM((Statistik!$C$7:$C$51=$A123)*(Statistik!$D$7:$D$51=$A118)*((Statistik!L$7:L$51)))</f>
        <v>0</v>
      </c>
      <c r="I123" s="26">
        <f t="array" ref="I123">SUM((Statistik!$C$7:$C$51=$A123)*(Statistik!$D$7:$D$51=$A118)*((Statistik!M$7:M$51)))</f>
        <v>0</v>
      </c>
      <c r="J123" s="24">
        <f t="array" ref="J123">SUM((Statistik!$C$7:$C$51=$A123)*(Statistik!$D$7:$D$51=$A118)*((Statistik!N$7:N$51)))</f>
        <v>0</v>
      </c>
      <c r="K123" s="25">
        <f t="array" ref="K123">SUM((Statistik!$C$7:$C$51=$A123)*(Statistik!$D$7:$D$51=$A118)*((Statistik!O$7:O$51)))</f>
        <v>0</v>
      </c>
      <c r="L123" s="25">
        <f t="array" ref="L123">SUM((Statistik!$C$7:$C$51=$A123)*(Statistik!$D$7:$D$51=$A118)*((Statistik!P$7:P$51)))</f>
        <v>0</v>
      </c>
      <c r="M123" s="25">
        <f t="array" ref="M123">SUM((Statistik!$C$7:$C$51=$A123)*(Statistik!$D$7:$D$51=$A118)*((Statistik!Q$7:Q$51)))</f>
        <v>0</v>
      </c>
      <c r="N123" s="26">
        <f t="array" ref="N123">SUM((Statistik!$C$7:$C$51=$A123)*(Statistik!$D$7:$D$51=$A118)*((Statistik!R$7:R$51)))</f>
        <v>0</v>
      </c>
      <c r="O123" s="24">
        <f t="array" ref="O123">SUM((Statistik!$C$7:$C$51=$A123)*(Statistik!$D$7:$D$51=$A118)*((Statistik!S$7:S$51)))</f>
        <v>0</v>
      </c>
      <c r="P123" s="25">
        <f t="array" ref="P123">SUM((Statistik!$C$7:$C$51=$A123)*(Statistik!$D$7:$D$51=$A118)*((Statistik!T$7:T$51)))</f>
        <v>0</v>
      </c>
      <c r="Q123" s="25">
        <f t="array" ref="Q123">SUM((Statistik!$C$7:$C$51=$A123)*(Statistik!$D$7:$D$51=$A118)*((Statistik!U$7:U$51)))</f>
        <v>0</v>
      </c>
      <c r="R123" s="25">
        <f t="array" ref="R123">SUM((Statistik!$C$7:$C$51=$A123)*(Statistik!$D$7:$D$51=$A118)*((Statistik!V$7:V$51)))</f>
        <v>0</v>
      </c>
      <c r="S123" s="26">
        <f t="array" ref="S123">SUM((Statistik!$C$7:$C$51=$A123)*(Statistik!$D$7:$D$51=$A118)*((Statistik!W$7:W$51)))</f>
        <v>0</v>
      </c>
      <c r="T123" s="24">
        <f t="array" ref="T123">SUM((Statistik!$C$7:$C$51=$A123)*(Statistik!$D$7:$D$51=$A118)*((Statistik!X$7:X$51)))</f>
        <v>0</v>
      </c>
      <c r="U123" s="25">
        <f t="array" ref="U123">SUM((Statistik!$C$7:$C$51=$A123)*(Statistik!$D$7:$D$51=$A118)*((Statistik!Y$7:Y$51)))</f>
        <v>0</v>
      </c>
      <c r="V123" s="25">
        <f t="array" ref="V123">SUM((Statistik!$C$7:$C$51=$A123)*(Statistik!$D$7:$D$51=$A118)*((Statistik!Z$7:Z$51)))</f>
        <v>0</v>
      </c>
      <c r="W123" s="25">
        <f t="array" ref="W123">SUM((Statistik!$C$7:$C$51=$A123)*(Statistik!$D$7:$D$51=$A118)*((Statistik!AA$7:AA$51)))</f>
        <v>0</v>
      </c>
      <c r="X123" s="26">
        <f t="array" ref="X123">SUM((Statistik!$C$7:$C$51=$A123)*(Statistik!$D$7:$D$51=$A118)*((Statistik!AB$7:AB$51)))</f>
        <v>0</v>
      </c>
      <c r="Y123" s="24">
        <f t="array" ref="Y123">SUM((Statistik!$C$7:$C$51=$A123)*(Statistik!$D$7:$D$51=$A118)*((Statistik!AC$7:AC$51)))</f>
        <v>0</v>
      </c>
      <c r="Z123" s="25">
        <f t="array" ref="Z123">SUM((Statistik!$C$7:$C$51=$A123)*(Statistik!$D$7:$D$51=$A118)*((Statistik!AD$7:AD$51)))</f>
        <v>0</v>
      </c>
      <c r="AA123" s="25">
        <f t="array" ref="AA123">SUM((Statistik!$C$7:$C$51=$A123)*(Statistik!$D$7:$D$51=$A118)*((Statistik!AE$7:AE$51)))</f>
        <v>0</v>
      </c>
      <c r="AB123" s="25">
        <f t="array" ref="AB123">SUM((Statistik!$C$7:$C$51=$A123)*(Statistik!$D$7:$D$51=$A118)*((Statistik!AF$7:AF$51)))</f>
        <v>0</v>
      </c>
      <c r="AC123" s="26">
        <f t="array" ref="AC123">SUM((Statistik!$C$7:$C$51=$A123)*(Statistik!$D$7:$D$51=$A118)*((Statistik!AG$7:AG$51)))</f>
        <v>0</v>
      </c>
      <c r="AD123" s="24">
        <f t="array" ref="AD123">SUM((Statistik!$C$7:$C$51=$A123)*(Statistik!$D$7:$D$51=$A118)*((Statistik!AH$7:AH$51)))</f>
        <v>0</v>
      </c>
      <c r="AE123" s="25">
        <f t="array" ref="AE123">SUM((Statistik!$C$7:$C$51=$A123)*(Statistik!$D$7:$D$51=$A118)*((Statistik!AI$7:AI$51)))</f>
        <v>0</v>
      </c>
      <c r="AF123" s="25">
        <f t="array" ref="AF123">SUM((Statistik!$C$7:$C$51=$A123)*(Statistik!$D$7:$D$51=$A118)*((Statistik!AJ$7:AJ$51)))</f>
        <v>0</v>
      </c>
      <c r="AG123" s="25">
        <f t="array" ref="AG123">SUM((Statistik!$C$7:$C$51=$A123)*(Statistik!$D$7:$D$51=$A118)*((Statistik!AK$7:AK$51)))</f>
        <v>0</v>
      </c>
      <c r="AH123" s="26">
        <f t="array" ref="AH123">SUM((Statistik!$C$7:$C$51=$A123)*(Statistik!$D$7:$D$51=$A118)*((Statistik!AL$7:AL$51)))</f>
        <v>0</v>
      </c>
    </row>
    <row r="124" spans="1:34" ht="15.75" thickBot="1" x14ac:dyDescent="0.3"/>
    <row r="125" spans="1:34" ht="15" customHeight="1" thickBot="1" x14ac:dyDescent="0.3">
      <c r="A125" s="221">
        <v>13</v>
      </c>
      <c r="B125" s="222"/>
      <c r="C125" s="223"/>
      <c r="D125" s="221" t="s">
        <v>53</v>
      </c>
      <c r="E125" s="227" t="s">
        <v>63</v>
      </c>
      <c r="F125" s="228"/>
      <c r="G125" s="228"/>
      <c r="H125" s="228"/>
      <c r="I125" s="229"/>
      <c r="J125" s="227" t="s">
        <v>64</v>
      </c>
      <c r="K125" s="228"/>
      <c r="L125" s="228"/>
      <c r="M125" s="228"/>
      <c r="N125" s="229"/>
      <c r="O125" s="227" t="s">
        <v>65</v>
      </c>
      <c r="P125" s="228"/>
      <c r="Q125" s="228"/>
      <c r="R125" s="228"/>
      <c r="S125" s="229"/>
      <c r="T125" s="227" t="s">
        <v>66</v>
      </c>
      <c r="U125" s="228"/>
      <c r="V125" s="228"/>
      <c r="W125" s="228"/>
      <c r="X125" s="229"/>
      <c r="Y125" s="227" t="s">
        <v>67</v>
      </c>
      <c r="Z125" s="228"/>
      <c r="AA125" s="228"/>
      <c r="AB125" s="228"/>
      <c r="AC125" s="229"/>
      <c r="AD125" s="227" t="s">
        <v>68</v>
      </c>
      <c r="AE125" s="228"/>
      <c r="AF125" s="228"/>
      <c r="AG125" s="228"/>
      <c r="AH125" s="229"/>
    </row>
    <row r="126" spans="1:34" ht="15" customHeight="1" thickBot="1" x14ac:dyDescent="0.3">
      <c r="A126" s="224"/>
      <c r="B126" s="225"/>
      <c r="C126" s="226"/>
      <c r="D126" s="224"/>
      <c r="E126" s="3" t="s">
        <v>29</v>
      </c>
      <c r="F126" s="2" t="s">
        <v>30</v>
      </c>
      <c r="G126" s="2" t="s">
        <v>31</v>
      </c>
      <c r="H126" s="2" t="s">
        <v>32</v>
      </c>
      <c r="I126" s="1" t="s">
        <v>33</v>
      </c>
      <c r="J126" s="3" t="s">
        <v>29</v>
      </c>
      <c r="K126" s="2" t="s">
        <v>30</v>
      </c>
      <c r="L126" s="2" t="s">
        <v>31</v>
      </c>
      <c r="M126" s="2" t="s">
        <v>32</v>
      </c>
      <c r="N126" s="16" t="s">
        <v>34</v>
      </c>
      <c r="O126" s="17" t="s">
        <v>29</v>
      </c>
      <c r="P126" s="18" t="s">
        <v>30</v>
      </c>
      <c r="Q126" s="18" t="s">
        <v>31</v>
      </c>
      <c r="R126" s="18" t="s">
        <v>32</v>
      </c>
      <c r="S126" s="19" t="s">
        <v>34</v>
      </c>
      <c r="T126" s="17" t="s">
        <v>29</v>
      </c>
      <c r="U126" s="18" t="s">
        <v>30</v>
      </c>
      <c r="V126" s="18" t="s">
        <v>31</v>
      </c>
      <c r="W126" s="18" t="s">
        <v>32</v>
      </c>
      <c r="X126" s="19" t="s">
        <v>34</v>
      </c>
      <c r="Y126" s="17" t="s">
        <v>29</v>
      </c>
      <c r="Z126" s="18" t="s">
        <v>30</v>
      </c>
      <c r="AA126" s="18" t="s">
        <v>31</v>
      </c>
      <c r="AB126" s="18" t="s">
        <v>32</v>
      </c>
      <c r="AC126" s="19" t="s">
        <v>34</v>
      </c>
      <c r="AD126" s="17" t="s">
        <v>29</v>
      </c>
      <c r="AE126" s="18" t="s">
        <v>30</v>
      </c>
      <c r="AF126" s="18" t="s">
        <v>31</v>
      </c>
      <c r="AG126" s="18" t="s">
        <v>32</v>
      </c>
      <c r="AH126" s="19" t="s">
        <v>34</v>
      </c>
    </row>
    <row r="127" spans="1:34" ht="15" customHeight="1" x14ac:dyDescent="0.25">
      <c r="A127" s="212" t="s">
        <v>21</v>
      </c>
      <c r="B127" s="213"/>
      <c r="C127" s="214"/>
      <c r="D127" s="20">
        <f t="array" ref="D127">SUM((Statistik!$C$7:$C$51=$A127)*(Statistik!$D$7:$D$51=$A125)*((Statistik!AQ$7:AQ$51)))</f>
        <v>0</v>
      </c>
      <c r="E127" s="21">
        <f t="array" ref="E127">SUM((Statistik!$C$7:$C$51=$A127)*(Statistik!$D$7:$D$51=$A125)*((Statistik!I$7:I$51)))</f>
        <v>0</v>
      </c>
      <c r="F127" s="5">
        <f t="array" ref="F127">SUM((Statistik!$C$7:$C$51=$A127)*(Statistik!$D$7:$D$51=$A125)*((Statistik!J$7:J$51)))</f>
        <v>0</v>
      </c>
      <c r="G127" s="5">
        <f t="array" ref="G127">SUM((Statistik!$C$7:$C$51=$A127)*(Statistik!$D$7:$D$51=$A125)*((Statistik!K$7:K$51)))</f>
        <v>0</v>
      </c>
      <c r="H127" s="5">
        <f t="array" ref="H127">SUM((Statistik!$C$7:$C$51=$A127)*(Statistik!$D$7:$D$51=$A125)*((Statistik!L$7:L$51)))</f>
        <v>0</v>
      </c>
      <c r="I127" s="22">
        <f t="array" ref="I127">SUM((Statistik!$C$7:$C$51=$A127)*(Statistik!$D$7:$D$51=$A125)*((Statistik!M$7:M$51)))</f>
        <v>0</v>
      </c>
      <c r="J127" s="21">
        <f t="array" ref="J127">SUM((Statistik!$C$7:$C$51=$A127)*(Statistik!$D$7:$D$51=$A125)*((Statistik!N$7:N$51)))</f>
        <v>0</v>
      </c>
      <c r="K127" s="5">
        <f t="array" ref="K127">SUM((Statistik!$C$7:$C$51=$A127)*(Statistik!$D$7:$D$51=$A125)*((Statistik!O$7:O$51)))</f>
        <v>0</v>
      </c>
      <c r="L127" s="5">
        <f t="array" ref="L127">SUM((Statistik!$C$7:$C$51=$A127)*(Statistik!$D$7:$D$51=$A125)*((Statistik!P$7:P$51)))</f>
        <v>0</v>
      </c>
      <c r="M127" s="5">
        <f t="array" ref="M127">SUM((Statistik!$C$7:$C$51=$A127)*(Statistik!$D$7:$D$51=$A125)*((Statistik!Q$7:Q$51)))</f>
        <v>0</v>
      </c>
      <c r="N127" s="22">
        <f t="array" ref="N127">SUM((Statistik!$C$7:$C$51=$A127)*(Statistik!$D$7:$D$51=$A125)*((Statistik!R$7:R$51)))</f>
        <v>0</v>
      </c>
      <c r="O127" s="21">
        <f t="array" ref="O127">SUM((Statistik!$C$7:$C$51=$A127)*(Statistik!$D$7:$D$51=$A125)*((Statistik!S$7:S$51)))</f>
        <v>0</v>
      </c>
      <c r="P127" s="5">
        <f t="array" ref="P127">SUM((Statistik!$C$7:$C$51=$A127)*(Statistik!$D$7:$D$51=$A125)*((Statistik!T$7:T$51)))</f>
        <v>0</v>
      </c>
      <c r="Q127" s="5">
        <f t="array" ref="Q127">SUM((Statistik!$C$7:$C$51=$A127)*(Statistik!$D$7:$D$51=$A125)*((Statistik!U$7:U$51)))</f>
        <v>0</v>
      </c>
      <c r="R127" s="5">
        <f t="array" ref="R127">SUM((Statistik!$C$7:$C$51=$A127)*(Statistik!$D$7:$D$51=$A125)*((Statistik!V$7:V$51)))</f>
        <v>0</v>
      </c>
      <c r="S127" s="22">
        <f t="array" ref="S127">SUM((Statistik!$C$7:$C$51=$A127)*(Statistik!$D$7:$D$51=$A125)*((Statistik!W$7:W$51)))</f>
        <v>0</v>
      </c>
      <c r="T127" s="21">
        <f t="array" ref="T127">SUM((Statistik!$C$7:$C$51=$A127)*(Statistik!$D$7:$D$51=$A125)*((Statistik!X$7:X$51)))</f>
        <v>0</v>
      </c>
      <c r="U127" s="5">
        <f t="array" ref="U127">SUM((Statistik!$C$7:$C$51=$A127)*(Statistik!$D$7:$D$51=$A125)*((Statistik!Y$7:Y$51)))</f>
        <v>0</v>
      </c>
      <c r="V127" s="5">
        <f t="array" ref="V127">SUM((Statistik!$C$7:$C$51=$A127)*(Statistik!$D$7:$D$51=$A125)*((Statistik!Z$7:Z$51)))</f>
        <v>0</v>
      </c>
      <c r="W127" s="5">
        <f t="array" ref="W127">SUM((Statistik!$C$7:$C$51=$A127)*(Statistik!$D$7:$D$51=$A125)*((Statistik!AA$7:AA$51)))</f>
        <v>0</v>
      </c>
      <c r="X127" s="22">
        <f t="array" ref="X127">SUM((Statistik!$C$7:$C$51=$A127)*(Statistik!$D$7:$D$51=$A125)*((Statistik!AB$7:AB$51)))</f>
        <v>0</v>
      </c>
      <c r="Y127" s="21">
        <f t="array" ref="Y127">SUM((Statistik!$C$7:$C$51=$A127)*(Statistik!$D$7:$D$51=$A125)*((Statistik!AC$7:AC$51)))</f>
        <v>0</v>
      </c>
      <c r="Z127" s="5">
        <f t="array" ref="Z127">SUM((Statistik!$C$7:$C$51=$A127)*(Statistik!$D$7:$D$51=$A125)*((Statistik!AD$7:AD$51)))</f>
        <v>0</v>
      </c>
      <c r="AA127" s="5">
        <f t="array" ref="AA127">SUM((Statistik!$C$7:$C$51=$A127)*(Statistik!$D$7:$D$51=$A125)*((Statistik!AE$7:AE$51)))</f>
        <v>0</v>
      </c>
      <c r="AB127" s="5">
        <f t="array" ref="AB127">SUM((Statistik!$C$7:$C$51=$A127)*(Statistik!$D$7:$D$51=$A125)*((Statistik!AF$7:AF$51)))</f>
        <v>0</v>
      </c>
      <c r="AC127" s="22">
        <f t="array" ref="AC127">SUM((Statistik!$C$7:$C$51=$A127)*(Statistik!$D$7:$D$51=$A125)*((Statistik!AG$7:AG$51)))</f>
        <v>0</v>
      </c>
      <c r="AD127" s="21">
        <f t="array" ref="AD127">SUM((Statistik!$C$7:$C$51=$A127)*(Statistik!$D$7:$D$51=$A125)*((Statistik!AH$7:AH$51)))</f>
        <v>0</v>
      </c>
      <c r="AE127" s="5">
        <f t="array" ref="AE127">SUM((Statistik!$C$7:$C$51=$A127)*(Statistik!$D$7:$D$51=$A125)*((Statistik!AI$7:AI$51)))</f>
        <v>0</v>
      </c>
      <c r="AF127" s="5">
        <f t="array" ref="AF127">SUM((Statistik!$C$7:$C$51=$A127)*(Statistik!$D$7:$D$51=$A125)*((Statistik!AJ$7:AJ$51)))</f>
        <v>0</v>
      </c>
      <c r="AG127" s="5">
        <f t="array" ref="AG127">SUM((Statistik!$C$7:$C$51=$A127)*(Statistik!$D$7:$D$51=$A125)*((Statistik!AK$7:AK$51)))</f>
        <v>0</v>
      </c>
      <c r="AH127" s="22">
        <f t="array" ref="AH127">SUM((Statistik!$C$7:$C$51=$A127)*(Statistik!$D$7:$D$51=$A125)*((Statistik!AL$7:AL$51)))</f>
        <v>0</v>
      </c>
    </row>
    <row r="128" spans="1:34" ht="15" customHeight="1" x14ac:dyDescent="0.25">
      <c r="A128" s="215" t="s">
        <v>47</v>
      </c>
      <c r="B128" s="216"/>
      <c r="C128" s="217"/>
      <c r="D128" s="20">
        <f t="array" ref="D128">SUM((Statistik!$C$7:$C$51=$A128)*(Statistik!$D$7:$D$51=$A125)*((Statistik!AQ$7:AQ$51)))</f>
        <v>0</v>
      </c>
      <c r="E128" s="20">
        <f t="array" ref="E128">SUM((Statistik!$C$7:$C$51=$A128)*(Statistik!$D$7:$D$51=$A125)*((Statistik!I$7:I$51)))</f>
        <v>0</v>
      </c>
      <c r="F128" s="4">
        <f t="array" ref="F128">SUM((Statistik!$C$7:$C$51=$A128)*(Statistik!$D$7:$D$51=$A125)*((Statistik!J$7:J$51)))</f>
        <v>0</v>
      </c>
      <c r="G128" s="4">
        <f t="array" ref="G128">SUM((Statistik!$C$7:$C$51=$A128)*(Statistik!$D$7:$D$51=$A125)*((Statistik!K$7:K$51)))</f>
        <v>0</v>
      </c>
      <c r="H128" s="4">
        <f t="array" ref="H128">SUM((Statistik!$C$7:$C$51=$A128)*(Statistik!$D$7:$D$51=$A125)*((Statistik!L$7:L$51)))</f>
        <v>0</v>
      </c>
      <c r="I128" s="23">
        <f t="array" ref="I128">SUM((Statistik!$C$7:$C$51=$A128)*(Statistik!$D$7:$D$51=$A125)*((Statistik!M$7:M$51)))</f>
        <v>0</v>
      </c>
      <c r="J128" s="20">
        <f t="array" ref="J128">SUM((Statistik!$C$7:$C$51=$A128)*(Statistik!$D$7:$D$51=$A125)*((Statistik!N$7:N$51)))</f>
        <v>0</v>
      </c>
      <c r="K128" s="4">
        <f t="array" ref="K128">SUM((Statistik!$C$7:$C$51=$A128)*(Statistik!$D$7:$D$51=$A125)*((Statistik!O$7:O$51)))</f>
        <v>0</v>
      </c>
      <c r="L128" s="4">
        <f t="array" ref="L128">SUM((Statistik!$C$7:$C$51=$A128)*(Statistik!$D$7:$D$51=$A125)*((Statistik!P$7:P$51)))</f>
        <v>0</v>
      </c>
      <c r="M128" s="4">
        <f t="array" ref="M128">SUM((Statistik!$C$7:$C$51=$A128)*(Statistik!$D$7:$D$51=$A125)*((Statistik!Q$7:Q$51)))</f>
        <v>0</v>
      </c>
      <c r="N128" s="23">
        <f t="array" ref="N128">SUM((Statistik!$C$7:$C$51=$A128)*(Statistik!$D$7:$D$51=$A125)*((Statistik!R$7:R$51)))</f>
        <v>0</v>
      </c>
      <c r="O128" s="20">
        <f t="array" ref="O128">SUM((Statistik!$C$7:$C$51=$A128)*(Statistik!$D$7:$D$51=$A125)*((Statistik!S$7:S$51)))</f>
        <v>0</v>
      </c>
      <c r="P128" s="4">
        <f t="array" ref="P128">SUM((Statistik!$C$7:$C$51=$A128)*(Statistik!$D$7:$D$51=$A125)*((Statistik!T$7:T$51)))</f>
        <v>0</v>
      </c>
      <c r="Q128" s="4">
        <f t="array" ref="Q128">SUM((Statistik!$C$7:$C$51=$A128)*(Statistik!$D$7:$D$51=$A125)*((Statistik!U$7:U$51)))</f>
        <v>0</v>
      </c>
      <c r="R128" s="4">
        <f t="array" ref="R128">SUM((Statistik!$C$7:$C$51=$A128)*(Statistik!$D$7:$D$51=$A125)*((Statistik!V$7:V$51)))</f>
        <v>0</v>
      </c>
      <c r="S128" s="23">
        <f t="array" ref="S128">SUM((Statistik!$C$7:$C$51=$A128)*(Statistik!$D$7:$D$51=$A125)*((Statistik!W$7:W$51)))</f>
        <v>0</v>
      </c>
      <c r="T128" s="20">
        <f t="array" ref="T128">SUM((Statistik!$C$7:$C$51=$A128)*(Statistik!$D$7:$D$51=$A125)*((Statistik!X$7:X$51)))</f>
        <v>0</v>
      </c>
      <c r="U128" s="4">
        <f t="array" ref="U128">SUM((Statistik!$C$7:$C$51=$A128)*(Statistik!$D$7:$D$51=$A125)*((Statistik!Y$7:Y$51)))</f>
        <v>0</v>
      </c>
      <c r="V128" s="4">
        <f t="array" ref="V128">SUM((Statistik!$C$7:$C$51=$A128)*(Statistik!$D$7:$D$51=$A125)*((Statistik!Z$7:Z$51)))</f>
        <v>0</v>
      </c>
      <c r="W128" s="4">
        <f t="array" ref="W128">SUM((Statistik!$C$7:$C$51=$A128)*(Statistik!$D$7:$D$51=$A125)*((Statistik!AA$7:AA$51)))</f>
        <v>0</v>
      </c>
      <c r="X128" s="23">
        <f t="array" ref="X128">SUM((Statistik!$C$7:$C$51=$A128)*(Statistik!$D$7:$D$51=$A125)*((Statistik!AB$7:AB$51)))</f>
        <v>0</v>
      </c>
      <c r="Y128" s="20">
        <f t="array" ref="Y128">SUM((Statistik!$C$7:$C$51=$A128)*(Statistik!$D$7:$D$51=$A125)*((Statistik!AC$7:AC$51)))</f>
        <v>0</v>
      </c>
      <c r="Z128" s="4">
        <f t="array" ref="Z128">SUM((Statistik!$C$7:$C$51=$A128)*(Statistik!$D$7:$D$51=$A125)*((Statistik!AD$7:AD$51)))</f>
        <v>0</v>
      </c>
      <c r="AA128" s="4">
        <f t="array" ref="AA128">SUM((Statistik!$C$7:$C$51=$A128)*(Statistik!$D$7:$D$51=$A125)*((Statistik!AE$7:AE$51)))</f>
        <v>0</v>
      </c>
      <c r="AB128" s="4">
        <f t="array" ref="AB128">SUM((Statistik!$C$7:$C$51=$A128)*(Statistik!$D$7:$D$51=$A125)*((Statistik!AF$7:AF$51)))</f>
        <v>0</v>
      </c>
      <c r="AC128" s="23">
        <f t="array" ref="AC128">SUM((Statistik!$C$7:$C$51=$A128)*(Statistik!$D$7:$D$51=$A125)*((Statistik!AG$7:AG$51)))</f>
        <v>0</v>
      </c>
      <c r="AD128" s="20">
        <f t="array" ref="AD128">SUM((Statistik!$C$7:$C$51=$A128)*(Statistik!$D$7:$D$51=$A125)*((Statistik!AH$7:AH$51)))</f>
        <v>0</v>
      </c>
      <c r="AE128" s="4">
        <f t="array" ref="AE128">SUM((Statistik!$C$7:$C$51=$A128)*(Statistik!$D$7:$D$51=$A125)*((Statistik!AI$7:AI$51)))</f>
        <v>0</v>
      </c>
      <c r="AF128" s="4">
        <f t="array" ref="AF128">SUM((Statistik!$C$7:$C$51=$A128)*(Statistik!$D$7:$D$51=$A125)*((Statistik!AJ$7:AJ$51)))</f>
        <v>0</v>
      </c>
      <c r="AG128" s="4">
        <f t="array" ref="AG128">SUM((Statistik!$C$7:$C$51=$A128)*(Statistik!$D$7:$D$51=$A125)*((Statistik!AK$7:AK$51)))</f>
        <v>0</v>
      </c>
      <c r="AH128" s="23">
        <f t="array" ref="AH128">SUM((Statistik!$C$7:$C$51=$A128)*(Statistik!$D$7:$D$51=$A125)*((Statistik!AL$7:AL$51)))</f>
        <v>0</v>
      </c>
    </row>
    <row r="129" spans="1:34" ht="15" customHeight="1" x14ac:dyDescent="0.25">
      <c r="A129" s="215" t="s">
        <v>48</v>
      </c>
      <c r="B129" s="216"/>
      <c r="C129" s="217"/>
      <c r="D129" s="20">
        <f t="array" ref="D129">SUM((Statistik!$C$7:$C$51=$A129)*(Statistik!$D$7:$D$51=$A125)*((Statistik!AQ$7:AQ$51)))</f>
        <v>0</v>
      </c>
      <c r="E129" s="20">
        <f t="array" ref="E129">SUM((Statistik!$C$7:$C$51=$A129)*(Statistik!$D$7:$D$51=$A125)*((Statistik!I$7:I$51)))</f>
        <v>0</v>
      </c>
      <c r="F129" s="4">
        <f t="array" ref="F129">SUM((Statistik!$C$7:$C$51=$A129)*(Statistik!$D$7:$D$51=$A125)*((Statistik!J$7:J$51)))</f>
        <v>0</v>
      </c>
      <c r="G129" s="4">
        <f t="array" ref="G129">SUM((Statistik!$C$7:$C$51=$A129)*(Statistik!$D$7:$D$51=$A125)*((Statistik!K$7:K$51)))</f>
        <v>0</v>
      </c>
      <c r="H129" s="4">
        <f t="array" ref="H129">SUM((Statistik!$C$7:$C$51=$A129)*(Statistik!$D$7:$D$51=$A125)*((Statistik!L$7:L$51)))</f>
        <v>0</v>
      </c>
      <c r="I129" s="23">
        <f t="array" ref="I129">SUM((Statistik!$C$7:$C$51=$A129)*(Statistik!$D$7:$D$51=$A125)*((Statistik!M$7:M$51)))</f>
        <v>0</v>
      </c>
      <c r="J129" s="20">
        <f t="array" ref="J129">SUM((Statistik!$C$7:$C$51=$A129)*(Statistik!$D$7:$D$51=$A125)*((Statistik!N$7:N$51)))</f>
        <v>0</v>
      </c>
      <c r="K129" s="4">
        <f t="array" ref="K129">SUM((Statistik!$C$7:$C$51=$A129)*(Statistik!$D$7:$D$51=$A125)*((Statistik!O$7:O$51)))</f>
        <v>0</v>
      </c>
      <c r="L129" s="4">
        <f t="array" ref="L129">SUM((Statistik!$C$7:$C$51=$A129)*(Statistik!$D$7:$D$51=$A125)*((Statistik!P$7:P$51)))</f>
        <v>0</v>
      </c>
      <c r="M129" s="4">
        <f t="array" ref="M129">SUM((Statistik!$C$7:$C$51=$A129)*(Statistik!$D$7:$D$51=$A125)*((Statistik!Q$7:Q$51)))</f>
        <v>0</v>
      </c>
      <c r="N129" s="23">
        <f t="array" ref="N129">SUM((Statistik!$C$7:$C$51=$A129)*(Statistik!$D$7:$D$51=$A125)*((Statistik!R$7:R$51)))</f>
        <v>0</v>
      </c>
      <c r="O129" s="20">
        <f t="array" ref="O129">SUM((Statistik!$C$7:$C$51=$A129)*(Statistik!$D$7:$D$51=$A125)*((Statistik!S$7:S$51)))</f>
        <v>0</v>
      </c>
      <c r="P129" s="4">
        <f t="array" ref="P129">SUM((Statistik!$C$7:$C$51=$A129)*(Statistik!$D$7:$D$51=$A125)*((Statistik!T$7:T$51)))</f>
        <v>0</v>
      </c>
      <c r="Q129" s="4">
        <f t="array" ref="Q129">SUM((Statistik!$C$7:$C$51=$A129)*(Statistik!$D$7:$D$51=$A125)*((Statistik!U$7:U$51)))</f>
        <v>0</v>
      </c>
      <c r="R129" s="4">
        <f t="array" ref="R129">SUM((Statistik!$C$7:$C$51=$A129)*(Statistik!$D$7:$D$51=$A125)*((Statistik!V$7:V$51)))</f>
        <v>0</v>
      </c>
      <c r="S129" s="23">
        <f t="array" ref="S129">SUM((Statistik!$C$7:$C$51=$A129)*(Statistik!$D$7:$D$51=$A125)*((Statistik!W$7:W$51)))</f>
        <v>0</v>
      </c>
      <c r="T129" s="20">
        <f t="array" ref="T129">SUM((Statistik!$C$7:$C$51=$A129)*(Statistik!$D$7:$D$51=$A125)*((Statistik!X$7:X$51)))</f>
        <v>0</v>
      </c>
      <c r="U129" s="4">
        <f t="array" ref="U129">SUM((Statistik!$C$7:$C$51=$A129)*(Statistik!$D$7:$D$51=$A125)*((Statistik!Y$7:Y$51)))</f>
        <v>0</v>
      </c>
      <c r="V129" s="4">
        <f t="array" ref="V129">SUM((Statistik!$C$7:$C$51=$A129)*(Statistik!$D$7:$D$51=$A125)*((Statistik!Z$7:Z$51)))</f>
        <v>0</v>
      </c>
      <c r="W129" s="4">
        <f t="array" ref="W129">SUM((Statistik!$C$7:$C$51=$A129)*(Statistik!$D$7:$D$51=$A125)*((Statistik!AA$7:AA$51)))</f>
        <v>0</v>
      </c>
      <c r="X129" s="23">
        <f t="array" ref="X129">SUM((Statistik!$C$7:$C$51=$A129)*(Statistik!$D$7:$D$51=$A125)*((Statistik!AB$7:AB$51)))</f>
        <v>0</v>
      </c>
      <c r="Y129" s="20">
        <f t="array" ref="Y129">SUM((Statistik!$C$7:$C$51=$A129)*(Statistik!$D$7:$D$51=$A125)*((Statistik!AC$7:AC$51)))</f>
        <v>0</v>
      </c>
      <c r="Z129" s="4">
        <f t="array" ref="Z129">SUM((Statistik!$C$7:$C$51=$A129)*(Statistik!$D$7:$D$51=$A125)*((Statistik!AD$7:AD$51)))</f>
        <v>0</v>
      </c>
      <c r="AA129" s="4">
        <f t="array" ref="AA129">SUM((Statistik!$C$7:$C$51=$A129)*(Statistik!$D$7:$D$51=$A125)*((Statistik!AE$7:AE$51)))</f>
        <v>0</v>
      </c>
      <c r="AB129" s="4">
        <f t="array" ref="AB129">SUM((Statistik!$C$7:$C$51=$A129)*(Statistik!$D$7:$D$51=$A125)*((Statistik!AF$7:AF$51)))</f>
        <v>0</v>
      </c>
      <c r="AC129" s="23">
        <f t="array" ref="AC129">SUM((Statistik!$C$7:$C$51=$A129)*(Statistik!$D$7:$D$51=$A125)*((Statistik!AG$7:AG$51)))</f>
        <v>0</v>
      </c>
      <c r="AD129" s="20">
        <f t="array" ref="AD129">SUM((Statistik!$C$7:$C$51=$A129)*(Statistik!$D$7:$D$51=$A125)*((Statistik!AH$7:AH$51)))</f>
        <v>0</v>
      </c>
      <c r="AE129" s="4">
        <f t="array" ref="AE129">SUM((Statistik!$C$7:$C$51=$A129)*(Statistik!$D$7:$D$51=$A125)*((Statistik!AI$7:AI$51)))</f>
        <v>0</v>
      </c>
      <c r="AF129" s="4">
        <f t="array" ref="AF129">SUM((Statistik!$C$7:$C$51=$A129)*(Statistik!$D$7:$D$51=$A125)*((Statistik!AJ$7:AJ$51)))</f>
        <v>0</v>
      </c>
      <c r="AG129" s="4">
        <f t="array" ref="AG129">SUM((Statistik!$C$7:$C$51=$A129)*(Statistik!$D$7:$D$51=$A125)*((Statistik!AK$7:AK$51)))</f>
        <v>0</v>
      </c>
      <c r="AH129" s="23">
        <f t="array" ref="AH129">SUM((Statistik!$C$7:$C$51=$A129)*(Statistik!$D$7:$D$51=$A125)*((Statistik!AL$7:AL$51)))</f>
        <v>0</v>
      </c>
    </row>
    <row r="130" spans="1:34" ht="15" customHeight="1" thickBot="1" x14ac:dyDescent="0.3">
      <c r="A130" s="218" t="s">
        <v>41</v>
      </c>
      <c r="B130" s="219"/>
      <c r="C130" s="220"/>
      <c r="D130" s="24">
        <f t="array" ref="D130">SUM((Statistik!$C$7:$C$51=$A130)*(Statistik!$D$7:$D$51=$A125)*((Statistik!AQ$7:AQ$51)))</f>
        <v>0</v>
      </c>
      <c r="E130" s="24">
        <f t="array" ref="E130">SUM((Statistik!$C$7:$C$51=$A130)*(Statistik!$D$7:$D$51=$A125)*((Statistik!I$7:I$51)))</f>
        <v>0</v>
      </c>
      <c r="F130" s="25">
        <f t="array" ref="F130">SUM((Statistik!$C$7:$C$51=$A130)*(Statistik!$D$7:$D$51=$A125)*((Statistik!J$7:J$51)))</f>
        <v>0</v>
      </c>
      <c r="G130" s="25">
        <f t="array" ref="G130">SUM((Statistik!$C$7:$C$51=$A130)*(Statistik!$D$7:$D$51=$A125)*((Statistik!K$7:K$51)))</f>
        <v>0</v>
      </c>
      <c r="H130" s="25">
        <f t="array" ref="H130">SUM((Statistik!$C$7:$C$51=$A130)*(Statistik!$D$7:$D$51=$A125)*((Statistik!L$7:L$51)))</f>
        <v>0</v>
      </c>
      <c r="I130" s="26">
        <f t="array" ref="I130">SUM((Statistik!$C$7:$C$51=$A130)*(Statistik!$D$7:$D$51=$A125)*((Statistik!M$7:M$51)))</f>
        <v>0</v>
      </c>
      <c r="J130" s="24">
        <f t="array" ref="J130">SUM((Statistik!$C$7:$C$51=$A130)*(Statistik!$D$7:$D$51=$A125)*((Statistik!N$7:N$51)))</f>
        <v>0</v>
      </c>
      <c r="K130" s="25">
        <f t="array" ref="K130">SUM((Statistik!$C$7:$C$51=$A130)*(Statistik!$D$7:$D$51=$A125)*((Statistik!O$7:O$51)))</f>
        <v>0</v>
      </c>
      <c r="L130" s="25">
        <f t="array" ref="L130">SUM((Statistik!$C$7:$C$51=$A130)*(Statistik!$D$7:$D$51=$A125)*((Statistik!P$7:P$51)))</f>
        <v>0</v>
      </c>
      <c r="M130" s="25">
        <f t="array" ref="M130">SUM((Statistik!$C$7:$C$51=$A130)*(Statistik!$D$7:$D$51=$A125)*((Statistik!Q$7:Q$51)))</f>
        <v>0</v>
      </c>
      <c r="N130" s="26">
        <f t="array" ref="N130">SUM((Statistik!$C$7:$C$51=$A130)*(Statistik!$D$7:$D$51=$A125)*((Statistik!R$7:R$51)))</f>
        <v>0</v>
      </c>
      <c r="O130" s="24">
        <f t="array" ref="O130">SUM((Statistik!$C$7:$C$51=$A130)*(Statistik!$D$7:$D$51=$A125)*((Statistik!S$7:S$51)))</f>
        <v>0</v>
      </c>
      <c r="P130" s="25">
        <f t="array" ref="P130">SUM((Statistik!$C$7:$C$51=$A130)*(Statistik!$D$7:$D$51=$A125)*((Statistik!T$7:T$51)))</f>
        <v>0</v>
      </c>
      <c r="Q130" s="25">
        <f t="array" ref="Q130">SUM((Statistik!$C$7:$C$51=$A130)*(Statistik!$D$7:$D$51=$A125)*((Statistik!U$7:U$51)))</f>
        <v>0</v>
      </c>
      <c r="R130" s="25">
        <f t="array" ref="R130">SUM((Statistik!$C$7:$C$51=$A130)*(Statistik!$D$7:$D$51=$A125)*((Statistik!V$7:V$51)))</f>
        <v>0</v>
      </c>
      <c r="S130" s="26">
        <f t="array" ref="S130">SUM((Statistik!$C$7:$C$51=$A130)*(Statistik!$D$7:$D$51=$A125)*((Statistik!W$7:W$51)))</f>
        <v>0</v>
      </c>
      <c r="T130" s="24">
        <f t="array" ref="T130">SUM((Statistik!$C$7:$C$51=$A130)*(Statistik!$D$7:$D$51=$A125)*((Statistik!X$7:X$51)))</f>
        <v>0</v>
      </c>
      <c r="U130" s="25">
        <f t="array" ref="U130">SUM((Statistik!$C$7:$C$51=$A130)*(Statistik!$D$7:$D$51=$A125)*((Statistik!Y$7:Y$51)))</f>
        <v>0</v>
      </c>
      <c r="V130" s="25">
        <f t="array" ref="V130">SUM((Statistik!$C$7:$C$51=$A130)*(Statistik!$D$7:$D$51=$A125)*((Statistik!Z$7:Z$51)))</f>
        <v>0</v>
      </c>
      <c r="W130" s="25">
        <f t="array" ref="W130">SUM((Statistik!$C$7:$C$51=$A130)*(Statistik!$D$7:$D$51=$A125)*((Statistik!AA$7:AA$51)))</f>
        <v>0</v>
      </c>
      <c r="X130" s="26">
        <f t="array" ref="X130">SUM((Statistik!$C$7:$C$51=$A130)*(Statistik!$D$7:$D$51=$A125)*((Statistik!AB$7:AB$51)))</f>
        <v>0</v>
      </c>
      <c r="Y130" s="24">
        <f t="array" ref="Y130">SUM((Statistik!$C$7:$C$51=$A130)*(Statistik!$D$7:$D$51=$A125)*((Statistik!AC$7:AC$51)))</f>
        <v>0</v>
      </c>
      <c r="Z130" s="25">
        <f t="array" ref="Z130">SUM((Statistik!$C$7:$C$51=$A130)*(Statistik!$D$7:$D$51=$A125)*((Statistik!AD$7:AD$51)))</f>
        <v>0</v>
      </c>
      <c r="AA130" s="25">
        <f t="array" ref="AA130">SUM((Statistik!$C$7:$C$51=$A130)*(Statistik!$D$7:$D$51=$A125)*((Statistik!AE$7:AE$51)))</f>
        <v>0</v>
      </c>
      <c r="AB130" s="25">
        <f t="array" ref="AB130">SUM((Statistik!$C$7:$C$51=$A130)*(Statistik!$D$7:$D$51=$A125)*((Statistik!AF$7:AF$51)))</f>
        <v>0</v>
      </c>
      <c r="AC130" s="26">
        <f t="array" ref="AC130">SUM((Statistik!$C$7:$C$51=$A130)*(Statistik!$D$7:$D$51=$A125)*((Statistik!AG$7:AG$51)))</f>
        <v>0</v>
      </c>
      <c r="AD130" s="24">
        <f t="array" ref="AD130">SUM((Statistik!$C$7:$C$51=$A130)*(Statistik!$D$7:$D$51=$A125)*((Statistik!AH$7:AH$51)))</f>
        <v>0</v>
      </c>
      <c r="AE130" s="25">
        <f t="array" ref="AE130">SUM((Statistik!$C$7:$C$51=$A130)*(Statistik!$D$7:$D$51=$A125)*((Statistik!AI$7:AI$51)))</f>
        <v>0</v>
      </c>
      <c r="AF130" s="25">
        <f t="array" ref="AF130">SUM((Statistik!$C$7:$C$51=$A130)*(Statistik!$D$7:$D$51=$A125)*((Statistik!AJ$7:AJ$51)))</f>
        <v>0</v>
      </c>
      <c r="AG130" s="25">
        <f t="array" ref="AG130">SUM((Statistik!$C$7:$C$51=$A130)*(Statistik!$D$7:$D$51=$A125)*((Statistik!AK$7:AK$51)))</f>
        <v>0</v>
      </c>
      <c r="AH130" s="26">
        <f t="array" ref="AH130">SUM((Statistik!$C$7:$C$51=$A130)*(Statistik!$D$7:$D$51=$A125)*((Statistik!AL$7:AL$51)))</f>
        <v>0</v>
      </c>
    </row>
    <row r="131" spans="1:34" ht="15.75" thickBot="1" x14ac:dyDescent="0.3"/>
    <row r="132" spans="1:34" ht="15" customHeight="1" thickBot="1" x14ac:dyDescent="0.3">
      <c r="A132" s="221">
        <v>14</v>
      </c>
      <c r="B132" s="222"/>
      <c r="C132" s="223"/>
      <c r="D132" s="221" t="s">
        <v>53</v>
      </c>
      <c r="E132" s="227" t="s">
        <v>63</v>
      </c>
      <c r="F132" s="228"/>
      <c r="G132" s="228"/>
      <c r="H132" s="228"/>
      <c r="I132" s="229"/>
      <c r="J132" s="227" t="s">
        <v>64</v>
      </c>
      <c r="K132" s="228"/>
      <c r="L132" s="228"/>
      <c r="M132" s="228"/>
      <c r="N132" s="229"/>
      <c r="O132" s="227" t="s">
        <v>65</v>
      </c>
      <c r="P132" s="228"/>
      <c r="Q132" s="228"/>
      <c r="R132" s="228"/>
      <c r="S132" s="229"/>
      <c r="T132" s="227" t="s">
        <v>66</v>
      </c>
      <c r="U132" s="228"/>
      <c r="V132" s="228"/>
      <c r="W132" s="228"/>
      <c r="X132" s="229"/>
      <c r="Y132" s="227" t="s">
        <v>67</v>
      </c>
      <c r="Z132" s="228"/>
      <c r="AA132" s="228"/>
      <c r="AB132" s="228"/>
      <c r="AC132" s="229"/>
      <c r="AD132" s="227" t="s">
        <v>68</v>
      </c>
      <c r="AE132" s="228"/>
      <c r="AF132" s="228"/>
      <c r="AG132" s="228"/>
      <c r="AH132" s="229"/>
    </row>
    <row r="133" spans="1:34" ht="15" customHeight="1" thickBot="1" x14ac:dyDescent="0.3">
      <c r="A133" s="224"/>
      <c r="B133" s="225"/>
      <c r="C133" s="226"/>
      <c r="D133" s="224"/>
      <c r="E133" s="3" t="s">
        <v>29</v>
      </c>
      <c r="F133" s="2" t="s">
        <v>30</v>
      </c>
      <c r="G133" s="2" t="s">
        <v>31</v>
      </c>
      <c r="H133" s="2" t="s">
        <v>32</v>
      </c>
      <c r="I133" s="1" t="s">
        <v>33</v>
      </c>
      <c r="J133" s="3" t="s">
        <v>29</v>
      </c>
      <c r="K133" s="2" t="s">
        <v>30</v>
      </c>
      <c r="L133" s="2" t="s">
        <v>31</v>
      </c>
      <c r="M133" s="2" t="s">
        <v>32</v>
      </c>
      <c r="N133" s="16" t="s">
        <v>34</v>
      </c>
      <c r="O133" s="17" t="s">
        <v>29</v>
      </c>
      <c r="P133" s="18" t="s">
        <v>30</v>
      </c>
      <c r="Q133" s="18" t="s">
        <v>31</v>
      </c>
      <c r="R133" s="18" t="s">
        <v>32</v>
      </c>
      <c r="S133" s="19" t="s">
        <v>34</v>
      </c>
      <c r="T133" s="17" t="s">
        <v>29</v>
      </c>
      <c r="U133" s="18" t="s">
        <v>30</v>
      </c>
      <c r="V133" s="18" t="s">
        <v>31</v>
      </c>
      <c r="W133" s="18" t="s">
        <v>32</v>
      </c>
      <c r="X133" s="19" t="s">
        <v>34</v>
      </c>
      <c r="Y133" s="17" t="s">
        <v>29</v>
      </c>
      <c r="Z133" s="18" t="s">
        <v>30</v>
      </c>
      <c r="AA133" s="18" t="s">
        <v>31</v>
      </c>
      <c r="AB133" s="18" t="s">
        <v>32</v>
      </c>
      <c r="AC133" s="19" t="s">
        <v>34</v>
      </c>
      <c r="AD133" s="17" t="s">
        <v>29</v>
      </c>
      <c r="AE133" s="18" t="s">
        <v>30</v>
      </c>
      <c r="AF133" s="18" t="s">
        <v>31</v>
      </c>
      <c r="AG133" s="18" t="s">
        <v>32</v>
      </c>
      <c r="AH133" s="19" t="s">
        <v>34</v>
      </c>
    </row>
    <row r="134" spans="1:34" ht="15" customHeight="1" x14ac:dyDescent="0.25">
      <c r="A134" s="212" t="s">
        <v>21</v>
      </c>
      <c r="B134" s="213"/>
      <c r="C134" s="214"/>
      <c r="D134" s="20">
        <f t="array" ref="D134">SUM((Statistik!$C$7:$C$51=$A134)*(Statistik!$D$7:$D$51=$A132)*((Statistik!AQ$7:AQ$51)))</f>
        <v>0</v>
      </c>
      <c r="E134" s="21">
        <f t="array" ref="E134">SUM((Statistik!$C$7:$C$51=$A134)*(Statistik!$D$7:$D$51=$A132)*((Statistik!I$7:I$51)))</f>
        <v>0</v>
      </c>
      <c r="F134" s="5">
        <f t="array" ref="F134">SUM((Statistik!$C$7:$C$51=$A134)*(Statistik!$D$7:$D$51=$A132)*((Statistik!J$7:J$51)))</f>
        <v>0</v>
      </c>
      <c r="G134" s="5">
        <f t="array" ref="G134">SUM((Statistik!$C$7:$C$51=$A134)*(Statistik!$D$7:$D$51=$A132)*((Statistik!K$7:K$51)))</f>
        <v>0</v>
      </c>
      <c r="H134" s="5">
        <f t="array" ref="H134">SUM((Statistik!$C$7:$C$51=$A134)*(Statistik!$D$7:$D$51=$A132)*((Statistik!L$7:L$51)))</f>
        <v>0</v>
      </c>
      <c r="I134" s="22">
        <f t="array" ref="I134">SUM((Statistik!$C$7:$C$51=$A134)*(Statistik!$D$7:$D$51=$A132)*((Statistik!M$7:M$51)))</f>
        <v>0</v>
      </c>
      <c r="J134" s="21">
        <f t="array" ref="J134">SUM((Statistik!$C$7:$C$51=$A134)*(Statistik!$D$7:$D$51=$A132)*((Statistik!N$7:N$51)))</f>
        <v>0</v>
      </c>
      <c r="K134" s="5">
        <f t="array" ref="K134">SUM((Statistik!$C$7:$C$51=$A134)*(Statistik!$D$7:$D$51=$A132)*((Statistik!O$7:O$51)))</f>
        <v>0</v>
      </c>
      <c r="L134" s="5">
        <f t="array" ref="L134">SUM((Statistik!$C$7:$C$51=$A134)*(Statistik!$D$7:$D$51=$A132)*((Statistik!P$7:P$51)))</f>
        <v>0</v>
      </c>
      <c r="M134" s="5">
        <f t="array" ref="M134">SUM((Statistik!$C$7:$C$51=$A134)*(Statistik!$D$7:$D$51=$A132)*((Statistik!Q$7:Q$51)))</f>
        <v>0</v>
      </c>
      <c r="N134" s="22">
        <f t="array" ref="N134">SUM((Statistik!$C$7:$C$51=$A134)*(Statistik!$D$7:$D$51=$A132)*((Statistik!R$7:R$51)))</f>
        <v>0</v>
      </c>
      <c r="O134" s="21">
        <f t="array" ref="O134">SUM((Statistik!$C$7:$C$51=$A134)*(Statistik!$D$7:$D$51=$A132)*((Statistik!S$7:S$51)))</f>
        <v>0</v>
      </c>
      <c r="P134" s="5">
        <f t="array" ref="P134">SUM((Statistik!$C$7:$C$51=$A134)*(Statistik!$D$7:$D$51=$A132)*((Statistik!T$7:T$51)))</f>
        <v>0</v>
      </c>
      <c r="Q134" s="5">
        <f t="array" ref="Q134">SUM((Statistik!$C$7:$C$51=$A134)*(Statistik!$D$7:$D$51=$A132)*((Statistik!U$7:U$51)))</f>
        <v>0</v>
      </c>
      <c r="R134" s="5">
        <f t="array" ref="R134">SUM((Statistik!$C$7:$C$51=$A134)*(Statistik!$D$7:$D$51=$A132)*((Statistik!V$7:V$51)))</f>
        <v>0</v>
      </c>
      <c r="S134" s="22">
        <f t="array" ref="S134">SUM((Statistik!$C$7:$C$51=$A134)*(Statistik!$D$7:$D$51=$A132)*((Statistik!W$7:W$51)))</f>
        <v>0</v>
      </c>
      <c r="T134" s="21">
        <f t="array" ref="T134">SUM((Statistik!$C$7:$C$51=$A134)*(Statistik!$D$7:$D$51=$A132)*((Statistik!X$7:X$51)))</f>
        <v>0</v>
      </c>
      <c r="U134" s="5">
        <f t="array" ref="U134">SUM((Statistik!$C$7:$C$51=$A134)*(Statistik!$D$7:$D$51=$A132)*((Statistik!Y$7:Y$51)))</f>
        <v>0</v>
      </c>
      <c r="V134" s="5">
        <f t="array" ref="V134">SUM((Statistik!$C$7:$C$51=$A134)*(Statistik!$D$7:$D$51=$A132)*((Statistik!Z$7:Z$51)))</f>
        <v>0</v>
      </c>
      <c r="W134" s="5">
        <f t="array" ref="W134">SUM((Statistik!$C$7:$C$51=$A134)*(Statistik!$D$7:$D$51=$A132)*((Statistik!AA$7:AA$51)))</f>
        <v>0</v>
      </c>
      <c r="X134" s="22">
        <f t="array" ref="X134">SUM((Statistik!$C$7:$C$51=$A134)*(Statistik!$D$7:$D$51=$A132)*((Statistik!AB$7:AB$51)))</f>
        <v>0</v>
      </c>
      <c r="Y134" s="21">
        <f t="array" ref="Y134">SUM((Statistik!$C$7:$C$51=$A134)*(Statistik!$D$7:$D$51=$A132)*((Statistik!AC$7:AC$51)))</f>
        <v>0</v>
      </c>
      <c r="Z134" s="5">
        <f t="array" ref="Z134">SUM((Statistik!$C$7:$C$51=$A134)*(Statistik!$D$7:$D$51=$A132)*((Statistik!AD$7:AD$51)))</f>
        <v>0</v>
      </c>
      <c r="AA134" s="5">
        <f t="array" ref="AA134">SUM((Statistik!$C$7:$C$51=$A134)*(Statistik!$D$7:$D$51=$A132)*((Statistik!AE$7:AE$51)))</f>
        <v>0</v>
      </c>
      <c r="AB134" s="5">
        <f t="array" ref="AB134">SUM((Statistik!$C$7:$C$51=$A134)*(Statistik!$D$7:$D$51=$A132)*((Statistik!AF$7:AF$51)))</f>
        <v>0</v>
      </c>
      <c r="AC134" s="22">
        <f t="array" ref="AC134">SUM((Statistik!$C$7:$C$51=$A134)*(Statistik!$D$7:$D$51=$A132)*((Statistik!AG$7:AG$51)))</f>
        <v>0</v>
      </c>
      <c r="AD134" s="21">
        <f t="array" ref="AD134">SUM((Statistik!$C$7:$C$51=$A134)*(Statistik!$D$7:$D$51=$A132)*((Statistik!AH$7:AH$51)))</f>
        <v>0</v>
      </c>
      <c r="AE134" s="5">
        <f t="array" ref="AE134">SUM((Statistik!$C$7:$C$51=$A134)*(Statistik!$D$7:$D$51=$A132)*((Statistik!AI$7:AI$51)))</f>
        <v>0</v>
      </c>
      <c r="AF134" s="5">
        <f t="array" ref="AF134">SUM((Statistik!$C$7:$C$51=$A134)*(Statistik!$D$7:$D$51=$A132)*((Statistik!AJ$7:AJ$51)))</f>
        <v>0</v>
      </c>
      <c r="AG134" s="5">
        <f t="array" ref="AG134">SUM((Statistik!$C$7:$C$51=$A134)*(Statistik!$D$7:$D$51=$A132)*((Statistik!AK$7:AK$51)))</f>
        <v>0</v>
      </c>
      <c r="AH134" s="22">
        <f t="array" ref="AH134">SUM((Statistik!$C$7:$C$51=$A134)*(Statistik!$D$7:$D$51=$A132)*((Statistik!AL$7:AL$51)))</f>
        <v>0</v>
      </c>
    </row>
    <row r="135" spans="1:34" ht="15" customHeight="1" x14ac:dyDescent="0.25">
      <c r="A135" s="215" t="s">
        <v>47</v>
      </c>
      <c r="B135" s="216"/>
      <c r="C135" s="217"/>
      <c r="D135" s="20">
        <f t="array" ref="D135">SUM((Statistik!$C$7:$C$51=$A135)*(Statistik!$D$7:$D$51=$A132)*((Statistik!AQ$7:AQ$51)))</f>
        <v>0</v>
      </c>
      <c r="E135" s="20">
        <f t="array" ref="E135">SUM((Statistik!$C$7:$C$51=$A135)*(Statistik!$D$7:$D$51=$A132)*((Statistik!I$7:I$51)))</f>
        <v>0</v>
      </c>
      <c r="F135" s="4">
        <f t="array" ref="F135">SUM((Statistik!$C$7:$C$51=$A135)*(Statistik!$D$7:$D$51=$A132)*((Statistik!J$7:J$51)))</f>
        <v>0</v>
      </c>
      <c r="G135" s="4">
        <f t="array" ref="G135">SUM((Statistik!$C$7:$C$51=$A135)*(Statistik!$D$7:$D$51=$A132)*((Statistik!K$7:K$51)))</f>
        <v>0</v>
      </c>
      <c r="H135" s="4">
        <f t="array" ref="H135">SUM((Statistik!$C$7:$C$51=$A135)*(Statistik!$D$7:$D$51=$A132)*((Statistik!L$7:L$51)))</f>
        <v>0</v>
      </c>
      <c r="I135" s="23">
        <f t="array" ref="I135">SUM((Statistik!$C$7:$C$51=$A135)*(Statistik!$D$7:$D$51=$A132)*((Statistik!M$7:M$51)))</f>
        <v>0</v>
      </c>
      <c r="J135" s="20">
        <f t="array" ref="J135">SUM((Statistik!$C$7:$C$51=$A135)*(Statistik!$D$7:$D$51=$A132)*((Statistik!N$7:N$51)))</f>
        <v>0</v>
      </c>
      <c r="K135" s="4">
        <f t="array" ref="K135">SUM((Statistik!$C$7:$C$51=$A135)*(Statistik!$D$7:$D$51=$A132)*((Statistik!O$7:O$51)))</f>
        <v>0</v>
      </c>
      <c r="L135" s="4">
        <f t="array" ref="L135">SUM((Statistik!$C$7:$C$51=$A135)*(Statistik!$D$7:$D$51=$A132)*((Statistik!P$7:P$51)))</f>
        <v>0</v>
      </c>
      <c r="M135" s="4">
        <f t="array" ref="M135">SUM((Statistik!$C$7:$C$51=$A135)*(Statistik!$D$7:$D$51=$A132)*((Statistik!Q$7:Q$51)))</f>
        <v>0</v>
      </c>
      <c r="N135" s="23">
        <f t="array" ref="N135">SUM((Statistik!$C$7:$C$51=$A135)*(Statistik!$D$7:$D$51=$A132)*((Statistik!R$7:R$51)))</f>
        <v>0</v>
      </c>
      <c r="O135" s="20">
        <f t="array" ref="O135">SUM((Statistik!$C$7:$C$51=$A135)*(Statistik!$D$7:$D$51=$A132)*((Statistik!S$7:S$51)))</f>
        <v>0</v>
      </c>
      <c r="P135" s="4">
        <f t="array" ref="P135">SUM((Statistik!$C$7:$C$51=$A135)*(Statistik!$D$7:$D$51=$A132)*((Statistik!T$7:T$51)))</f>
        <v>0</v>
      </c>
      <c r="Q135" s="4">
        <f t="array" ref="Q135">SUM((Statistik!$C$7:$C$51=$A135)*(Statistik!$D$7:$D$51=$A132)*((Statistik!U$7:U$51)))</f>
        <v>0</v>
      </c>
      <c r="R135" s="4">
        <f t="array" ref="R135">SUM((Statistik!$C$7:$C$51=$A135)*(Statistik!$D$7:$D$51=$A132)*((Statistik!V$7:V$51)))</f>
        <v>0</v>
      </c>
      <c r="S135" s="23">
        <f t="array" ref="S135">SUM((Statistik!$C$7:$C$51=$A135)*(Statistik!$D$7:$D$51=$A132)*((Statistik!W$7:W$51)))</f>
        <v>0</v>
      </c>
      <c r="T135" s="20">
        <f t="array" ref="T135">SUM((Statistik!$C$7:$C$51=$A135)*(Statistik!$D$7:$D$51=$A132)*((Statistik!X$7:X$51)))</f>
        <v>0</v>
      </c>
      <c r="U135" s="4">
        <f t="array" ref="U135">SUM((Statistik!$C$7:$C$51=$A135)*(Statistik!$D$7:$D$51=$A132)*((Statistik!Y$7:Y$51)))</f>
        <v>0</v>
      </c>
      <c r="V135" s="4">
        <f t="array" ref="V135">SUM((Statistik!$C$7:$C$51=$A135)*(Statistik!$D$7:$D$51=$A132)*((Statistik!Z$7:Z$51)))</f>
        <v>0</v>
      </c>
      <c r="W135" s="4">
        <f t="array" ref="W135">SUM((Statistik!$C$7:$C$51=$A135)*(Statistik!$D$7:$D$51=$A132)*((Statistik!AA$7:AA$51)))</f>
        <v>0</v>
      </c>
      <c r="X135" s="23">
        <f t="array" ref="X135">SUM((Statistik!$C$7:$C$51=$A135)*(Statistik!$D$7:$D$51=$A132)*((Statistik!AB$7:AB$51)))</f>
        <v>0</v>
      </c>
      <c r="Y135" s="20">
        <f t="array" ref="Y135">SUM((Statistik!$C$7:$C$51=$A135)*(Statistik!$D$7:$D$51=$A132)*((Statistik!AC$7:AC$51)))</f>
        <v>0</v>
      </c>
      <c r="Z135" s="4">
        <f t="array" ref="Z135">SUM((Statistik!$C$7:$C$51=$A135)*(Statistik!$D$7:$D$51=$A132)*((Statistik!AD$7:AD$51)))</f>
        <v>0</v>
      </c>
      <c r="AA135" s="4">
        <f t="array" ref="AA135">SUM((Statistik!$C$7:$C$51=$A135)*(Statistik!$D$7:$D$51=$A132)*((Statistik!AE$7:AE$51)))</f>
        <v>0</v>
      </c>
      <c r="AB135" s="4">
        <f t="array" ref="AB135">SUM((Statistik!$C$7:$C$51=$A135)*(Statistik!$D$7:$D$51=$A132)*((Statistik!AF$7:AF$51)))</f>
        <v>0</v>
      </c>
      <c r="AC135" s="23">
        <f t="array" ref="AC135">SUM((Statistik!$C$7:$C$51=$A135)*(Statistik!$D$7:$D$51=$A132)*((Statistik!AG$7:AG$51)))</f>
        <v>0</v>
      </c>
      <c r="AD135" s="20">
        <f t="array" ref="AD135">SUM((Statistik!$C$7:$C$51=$A135)*(Statistik!$D$7:$D$51=$A132)*((Statistik!AH$7:AH$51)))</f>
        <v>0</v>
      </c>
      <c r="AE135" s="4">
        <f t="array" ref="AE135">SUM((Statistik!$C$7:$C$51=$A135)*(Statistik!$D$7:$D$51=$A132)*((Statistik!AI$7:AI$51)))</f>
        <v>0</v>
      </c>
      <c r="AF135" s="4">
        <f t="array" ref="AF135">SUM((Statistik!$C$7:$C$51=$A135)*(Statistik!$D$7:$D$51=$A132)*((Statistik!AJ$7:AJ$51)))</f>
        <v>0</v>
      </c>
      <c r="AG135" s="4">
        <f t="array" ref="AG135">SUM((Statistik!$C$7:$C$51=$A135)*(Statistik!$D$7:$D$51=$A132)*((Statistik!AK$7:AK$51)))</f>
        <v>0</v>
      </c>
      <c r="AH135" s="23">
        <f t="array" ref="AH135">SUM((Statistik!$C$7:$C$51=$A135)*(Statistik!$D$7:$D$51=$A132)*((Statistik!AL$7:AL$51)))</f>
        <v>0</v>
      </c>
    </row>
    <row r="136" spans="1:34" ht="15" customHeight="1" x14ac:dyDescent="0.25">
      <c r="A136" s="215" t="s">
        <v>48</v>
      </c>
      <c r="B136" s="216"/>
      <c r="C136" s="217"/>
      <c r="D136" s="20">
        <f t="array" ref="D136">SUM((Statistik!$C$7:$C$51=$A136)*(Statistik!$D$7:$D$51=$A132)*((Statistik!AQ$7:AQ$51)))</f>
        <v>0</v>
      </c>
      <c r="E136" s="20">
        <f t="array" ref="E136">SUM((Statistik!$C$7:$C$51=$A136)*(Statistik!$D$7:$D$51=$A132)*((Statistik!I$7:I$51)))</f>
        <v>0</v>
      </c>
      <c r="F136" s="4">
        <f t="array" ref="F136">SUM((Statistik!$C$7:$C$51=$A136)*(Statistik!$D$7:$D$51=$A132)*((Statistik!J$7:J$51)))</f>
        <v>0</v>
      </c>
      <c r="G136" s="4">
        <f t="array" ref="G136">SUM((Statistik!$C$7:$C$51=$A136)*(Statistik!$D$7:$D$51=$A132)*((Statistik!K$7:K$51)))</f>
        <v>0</v>
      </c>
      <c r="H136" s="4">
        <f t="array" ref="H136">SUM((Statistik!$C$7:$C$51=$A136)*(Statistik!$D$7:$D$51=$A132)*((Statistik!L$7:L$51)))</f>
        <v>0</v>
      </c>
      <c r="I136" s="23">
        <f t="array" ref="I136">SUM((Statistik!$C$7:$C$51=$A136)*(Statistik!$D$7:$D$51=$A132)*((Statistik!M$7:M$51)))</f>
        <v>0</v>
      </c>
      <c r="J136" s="20">
        <f t="array" ref="J136">SUM((Statistik!$C$7:$C$51=$A136)*(Statistik!$D$7:$D$51=$A132)*((Statistik!N$7:N$51)))</f>
        <v>0</v>
      </c>
      <c r="K136" s="4">
        <f t="array" ref="K136">SUM((Statistik!$C$7:$C$51=$A136)*(Statistik!$D$7:$D$51=$A132)*((Statistik!O$7:O$51)))</f>
        <v>0</v>
      </c>
      <c r="L136" s="4">
        <f t="array" ref="L136">SUM((Statistik!$C$7:$C$51=$A136)*(Statistik!$D$7:$D$51=$A132)*((Statistik!P$7:P$51)))</f>
        <v>0</v>
      </c>
      <c r="M136" s="4">
        <f t="array" ref="M136">SUM((Statistik!$C$7:$C$51=$A136)*(Statistik!$D$7:$D$51=$A132)*((Statistik!Q$7:Q$51)))</f>
        <v>0</v>
      </c>
      <c r="N136" s="23">
        <f t="array" ref="N136">SUM((Statistik!$C$7:$C$51=$A136)*(Statistik!$D$7:$D$51=$A132)*((Statistik!R$7:R$51)))</f>
        <v>0</v>
      </c>
      <c r="O136" s="20">
        <f t="array" ref="O136">SUM((Statistik!$C$7:$C$51=$A136)*(Statistik!$D$7:$D$51=$A132)*((Statistik!S$7:S$51)))</f>
        <v>0</v>
      </c>
      <c r="P136" s="4">
        <f t="array" ref="P136">SUM((Statistik!$C$7:$C$51=$A136)*(Statistik!$D$7:$D$51=$A132)*((Statistik!T$7:T$51)))</f>
        <v>0</v>
      </c>
      <c r="Q136" s="4">
        <f t="array" ref="Q136">SUM((Statistik!$C$7:$C$51=$A136)*(Statistik!$D$7:$D$51=$A132)*((Statistik!U$7:U$51)))</f>
        <v>0</v>
      </c>
      <c r="R136" s="4">
        <f t="array" ref="R136">SUM((Statistik!$C$7:$C$51=$A136)*(Statistik!$D$7:$D$51=$A132)*((Statistik!V$7:V$51)))</f>
        <v>0</v>
      </c>
      <c r="S136" s="23">
        <f t="array" ref="S136">SUM((Statistik!$C$7:$C$51=$A136)*(Statistik!$D$7:$D$51=$A132)*((Statistik!W$7:W$51)))</f>
        <v>0</v>
      </c>
      <c r="T136" s="20">
        <f t="array" ref="T136">SUM((Statistik!$C$7:$C$51=$A136)*(Statistik!$D$7:$D$51=$A132)*((Statistik!X$7:X$51)))</f>
        <v>0</v>
      </c>
      <c r="U136" s="4">
        <f t="array" ref="U136">SUM((Statistik!$C$7:$C$51=$A136)*(Statistik!$D$7:$D$51=$A132)*((Statistik!Y$7:Y$51)))</f>
        <v>0</v>
      </c>
      <c r="V136" s="4">
        <f t="array" ref="V136">SUM((Statistik!$C$7:$C$51=$A136)*(Statistik!$D$7:$D$51=$A132)*((Statistik!Z$7:Z$51)))</f>
        <v>0</v>
      </c>
      <c r="W136" s="4">
        <f t="array" ref="W136">SUM((Statistik!$C$7:$C$51=$A136)*(Statistik!$D$7:$D$51=$A132)*((Statistik!AA$7:AA$51)))</f>
        <v>0</v>
      </c>
      <c r="X136" s="23">
        <f t="array" ref="X136">SUM((Statistik!$C$7:$C$51=$A136)*(Statistik!$D$7:$D$51=$A132)*((Statistik!AB$7:AB$51)))</f>
        <v>0</v>
      </c>
      <c r="Y136" s="20">
        <f t="array" ref="Y136">SUM((Statistik!$C$7:$C$51=$A136)*(Statistik!$D$7:$D$51=$A132)*((Statistik!AC$7:AC$51)))</f>
        <v>0</v>
      </c>
      <c r="Z136" s="4">
        <f t="array" ref="Z136">SUM((Statistik!$C$7:$C$51=$A136)*(Statistik!$D$7:$D$51=$A132)*((Statistik!AD$7:AD$51)))</f>
        <v>0</v>
      </c>
      <c r="AA136" s="4">
        <f t="array" ref="AA136">SUM((Statistik!$C$7:$C$51=$A136)*(Statistik!$D$7:$D$51=$A132)*((Statistik!AE$7:AE$51)))</f>
        <v>0</v>
      </c>
      <c r="AB136" s="4">
        <f t="array" ref="AB136">SUM((Statistik!$C$7:$C$51=$A136)*(Statistik!$D$7:$D$51=$A132)*((Statistik!AF$7:AF$51)))</f>
        <v>0</v>
      </c>
      <c r="AC136" s="23">
        <f t="array" ref="AC136">SUM((Statistik!$C$7:$C$51=$A136)*(Statistik!$D$7:$D$51=$A132)*((Statistik!AG$7:AG$51)))</f>
        <v>0</v>
      </c>
      <c r="AD136" s="20">
        <f t="array" ref="AD136">SUM((Statistik!$C$7:$C$51=$A136)*(Statistik!$D$7:$D$51=$A132)*((Statistik!AH$7:AH$51)))</f>
        <v>0</v>
      </c>
      <c r="AE136" s="4">
        <f t="array" ref="AE136">SUM((Statistik!$C$7:$C$51=$A136)*(Statistik!$D$7:$D$51=$A132)*((Statistik!AI$7:AI$51)))</f>
        <v>0</v>
      </c>
      <c r="AF136" s="4">
        <f t="array" ref="AF136">SUM((Statistik!$C$7:$C$51=$A136)*(Statistik!$D$7:$D$51=$A132)*((Statistik!AJ$7:AJ$51)))</f>
        <v>0</v>
      </c>
      <c r="AG136" s="4">
        <f t="array" ref="AG136">SUM((Statistik!$C$7:$C$51=$A136)*(Statistik!$D$7:$D$51=$A132)*((Statistik!AK$7:AK$51)))</f>
        <v>0</v>
      </c>
      <c r="AH136" s="23">
        <f t="array" ref="AH136">SUM((Statistik!$C$7:$C$51=$A136)*(Statistik!$D$7:$D$51=$A132)*((Statistik!AL$7:AL$51)))</f>
        <v>0</v>
      </c>
    </row>
    <row r="137" spans="1:34" ht="15" customHeight="1" thickBot="1" x14ac:dyDescent="0.3">
      <c r="A137" s="218" t="s">
        <v>41</v>
      </c>
      <c r="B137" s="219"/>
      <c r="C137" s="220"/>
      <c r="D137" s="24">
        <f t="array" ref="D137">SUM((Statistik!$C$7:$C$51=$A137)*(Statistik!$D$7:$D$51=$A132)*((Statistik!AQ$7:AQ$51)))</f>
        <v>0</v>
      </c>
      <c r="E137" s="24">
        <f t="array" ref="E137">SUM((Statistik!$C$7:$C$51=$A137)*(Statistik!$D$7:$D$51=$A132)*((Statistik!I$7:I$51)))</f>
        <v>0</v>
      </c>
      <c r="F137" s="25">
        <f t="array" ref="F137">SUM((Statistik!$C$7:$C$51=$A137)*(Statistik!$D$7:$D$51=$A132)*((Statistik!J$7:J$51)))</f>
        <v>0</v>
      </c>
      <c r="G137" s="25">
        <f t="array" ref="G137">SUM((Statistik!$C$7:$C$51=$A137)*(Statistik!$D$7:$D$51=$A132)*((Statistik!K$7:K$51)))</f>
        <v>0</v>
      </c>
      <c r="H137" s="25">
        <f t="array" ref="H137">SUM((Statistik!$C$7:$C$51=$A137)*(Statistik!$D$7:$D$51=$A132)*((Statistik!L$7:L$51)))</f>
        <v>0</v>
      </c>
      <c r="I137" s="26">
        <f t="array" ref="I137">SUM((Statistik!$C$7:$C$51=$A137)*(Statistik!$D$7:$D$51=$A132)*((Statistik!M$7:M$51)))</f>
        <v>0</v>
      </c>
      <c r="J137" s="24">
        <f t="array" ref="J137">SUM((Statistik!$C$7:$C$51=$A137)*(Statistik!$D$7:$D$51=$A132)*((Statistik!N$7:N$51)))</f>
        <v>0</v>
      </c>
      <c r="K137" s="25">
        <f t="array" ref="K137">SUM((Statistik!$C$7:$C$51=$A137)*(Statistik!$D$7:$D$51=$A132)*((Statistik!O$7:O$51)))</f>
        <v>0</v>
      </c>
      <c r="L137" s="25">
        <f t="array" ref="L137">SUM((Statistik!$C$7:$C$51=$A137)*(Statistik!$D$7:$D$51=$A132)*((Statistik!P$7:P$51)))</f>
        <v>0</v>
      </c>
      <c r="M137" s="25">
        <f t="array" ref="M137">SUM((Statistik!$C$7:$C$51=$A137)*(Statistik!$D$7:$D$51=$A132)*((Statistik!Q$7:Q$51)))</f>
        <v>0</v>
      </c>
      <c r="N137" s="26">
        <f t="array" ref="N137">SUM((Statistik!$C$7:$C$51=$A137)*(Statistik!$D$7:$D$51=$A132)*((Statistik!R$7:R$51)))</f>
        <v>0</v>
      </c>
      <c r="O137" s="24">
        <f t="array" ref="O137">SUM((Statistik!$C$7:$C$51=$A137)*(Statistik!$D$7:$D$51=$A132)*((Statistik!S$7:S$51)))</f>
        <v>0</v>
      </c>
      <c r="P137" s="25">
        <f t="array" ref="P137">SUM((Statistik!$C$7:$C$51=$A137)*(Statistik!$D$7:$D$51=$A132)*((Statistik!T$7:T$51)))</f>
        <v>0</v>
      </c>
      <c r="Q137" s="25">
        <f t="array" ref="Q137">SUM((Statistik!$C$7:$C$51=$A137)*(Statistik!$D$7:$D$51=$A132)*((Statistik!U$7:U$51)))</f>
        <v>0</v>
      </c>
      <c r="R137" s="25">
        <f t="array" ref="R137">SUM((Statistik!$C$7:$C$51=$A137)*(Statistik!$D$7:$D$51=$A132)*((Statistik!V$7:V$51)))</f>
        <v>0</v>
      </c>
      <c r="S137" s="26">
        <f t="array" ref="S137">SUM((Statistik!$C$7:$C$51=$A137)*(Statistik!$D$7:$D$51=$A132)*((Statistik!W$7:W$51)))</f>
        <v>0</v>
      </c>
      <c r="T137" s="24">
        <f t="array" ref="T137">SUM((Statistik!$C$7:$C$51=$A137)*(Statistik!$D$7:$D$51=$A132)*((Statistik!X$7:X$51)))</f>
        <v>0</v>
      </c>
      <c r="U137" s="25">
        <f t="array" ref="U137">SUM((Statistik!$C$7:$C$51=$A137)*(Statistik!$D$7:$D$51=$A132)*((Statistik!Y$7:Y$51)))</f>
        <v>0</v>
      </c>
      <c r="V137" s="25">
        <f t="array" ref="V137">SUM((Statistik!$C$7:$C$51=$A137)*(Statistik!$D$7:$D$51=$A132)*((Statistik!Z$7:Z$51)))</f>
        <v>0</v>
      </c>
      <c r="W137" s="25">
        <f t="array" ref="W137">SUM((Statistik!$C$7:$C$51=$A137)*(Statistik!$D$7:$D$51=$A132)*((Statistik!AA$7:AA$51)))</f>
        <v>0</v>
      </c>
      <c r="X137" s="26">
        <f t="array" ref="X137">SUM((Statistik!$C$7:$C$51=$A137)*(Statistik!$D$7:$D$51=$A132)*((Statistik!AB$7:AB$51)))</f>
        <v>0</v>
      </c>
      <c r="Y137" s="24">
        <f t="array" ref="Y137">SUM((Statistik!$C$7:$C$51=$A137)*(Statistik!$D$7:$D$51=$A132)*((Statistik!AC$7:AC$51)))</f>
        <v>0</v>
      </c>
      <c r="Z137" s="25">
        <f t="array" ref="Z137">SUM((Statistik!$C$7:$C$51=$A137)*(Statistik!$D$7:$D$51=$A132)*((Statistik!AD$7:AD$51)))</f>
        <v>0</v>
      </c>
      <c r="AA137" s="25">
        <f t="array" ref="AA137">SUM((Statistik!$C$7:$C$51=$A137)*(Statistik!$D$7:$D$51=$A132)*((Statistik!AE$7:AE$51)))</f>
        <v>0</v>
      </c>
      <c r="AB137" s="25">
        <f t="array" ref="AB137">SUM((Statistik!$C$7:$C$51=$A137)*(Statistik!$D$7:$D$51=$A132)*((Statistik!AF$7:AF$51)))</f>
        <v>0</v>
      </c>
      <c r="AC137" s="26">
        <f t="array" ref="AC137">SUM((Statistik!$C$7:$C$51=$A137)*(Statistik!$D$7:$D$51=$A132)*((Statistik!AG$7:AG$51)))</f>
        <v>0</v>
      </c>
      <c r="AD137" s="24">
        <f t="array" ref="AD137">SUM((Statistik!$C$7:$C$51=$A137)*(Statistik!$D$7:$D$51=$A132)*((Statistik!AH$7:AH$51)))</f>
        <v>0</v>
      </c>
      <c r="AE137" s="25">
        <f t="array" ref="AE137">SUM((Statistik!$C$7:$C$51=$A137)*(Statistik!$D$7:$D$51=$A132)*((Statistik!AI$7:AI$51)))</f>
        <v>0</v>
      </c>
      <c r="AF137" s="25">
        <f t="array" ref="AF137">SUM((Statistik!$C$7:$C$51=$A137)*(Statistik!$D$7:$D$51=$A132)*((Statistik!AJ$7:AJ$51)))</f>
        <v>0</v>
      </c>
      <c r="AG137" s="25">
        <f t="array" ref="AG137">SUM((Statistik!$C$7:$C$51=$A137)*(Statistik!$D$7:$D$51=$A132)*((Statistik!AK$7:AK$51)))</f>
        <v>0</v>
      </c>
      <c r="AH137" s="26">
        <f t="array" ref="AH137">SUM((Statistik!$C$7:$C$51=$A137)*(Statistik!$D$7:$D$51=$A132)*((Statistik!AL$7:AL$51)))</f>
        <v>0</v>
      </c>
    </row>
    <row r="138" spans="1:34" ht="15.75" thickBot="1" x14ac:dyDescent="0.3"/>
    <row r="139" spans="1:34" ht="15" customHeight="1" thickBot="1" x14ac:dyDescent="0.3">
      <c r="A139" s="221">
        <v>15</v>
      </c>
      <c r="B139" s="222"/>
      <c r="C139" s="223"/>
      <c r="D139" s="221" t="s">
        <v>53</v>
      </c>
      <c r="E139" s="227" t="s">
        <v>63</v>
      </c>
      <c r="F139" s="228"/>
      <c r="G139" s="228"/>
      <c r="H139" s="228"/>
      <c r="I139" s="229"/>
      <c r="J139" s="227" t="s">
        <v>64</v>
      </c>
      <c r="K139" s="228"/>
      <c r="L139" s="228"/>
      <c r="M139" s="228"/>
      <c r="N139" s="229"/>
      <c r="O139" s="227" t="s">
        <v>65</v>
      </c>
      <c r="P139" s="228"/>
      <c r="Q139" s="228"/>
      <c r="R139" s="228"/>
      <c r="S139" s="229"/>
      <c r="T139" s="227" t="s">
        <v>66</v>
      </c>
      <c r="U139" s="228"/>
      <c r="V139" s="228"/>
      <c r="W139" s="228"/>
      <c r="X139" s="229"/>
      <c r="Y139" s="227" t="s">
        <v>67</v>
      </c>
      <c r="Z139" s="228"/>
      <c r="AA139" s="228"/>
      <c r="AB139" s="228"/>
      <c r="AC139" s="229"/>
      <c r="AD139" s="227" t="s">
        <v>68</v>
      </c>
      <c r="AE139" s="228"/>
      <c r="AF139" s="228"/>
      <c r="AG139" s="228"/>
      <c r="AH139" s="229"/>
    </row>
    <row r="140" spans="1:34" ht="15" customHeight="1" thickBot="1" x14ac:dyDescent="0.3">
      <c r="A140" s="224"/>
      <c r="B140" s="225"/>
      <c r="C140" s="226"/>
      <c r="D140" s="224"/>
      <c r="E140" s="3" t="s">
        <v>29</v>
      </c>
      <c r="F140" s="2" t="s">
        <v>30</v>
      </c>
      <c r="G140" s="2" t="s">
        <v>31</v>
      </c>
      <c r="H140" s="2" t="s">
        <v>32</v>
      </c>
      <c r="I140" s="1" t="s">
        <v>33</v>
      </c>
      <c r="J140" s="3" t="s">
        <v>29</v>
      </c>
      <c r="K140" s="2" t="s">
        <v>30</v>
      </c>
      <c r="L140" s="2" t="s">
        <v>31</v>
      </c>
      <c r="M140" s="2" t="s">
        <v>32</v>
      </c>
      <c r="N140" s="16" t="s">
        <v>34</v>
      </c>
      <c r="O140" s="17" t="s">
        <v>29</v>
      </c>
      <c r="P140" s="18" t="s">
        <v>30</v>
      </c>
      <c r="Q140" s="18" t="s">
        <v>31</v>
      </c>
      <c r="R140" s="18" t="s">
        <v>32</v>
      </c>
      <c r="S140" s="19" t="s">
        <v>34</v>
      </c>
      <c r="T140" s="17" t="s">
        <v>29</v>
      </c>
      <c r="U140" s="18" t="s">
        <v>30</v>
      </c>
      <c r="V140" s="18" t="s">
        <v>31</v>
      </c>
      <c r="W140" s="18" t="s">
        <v>32</v>
      </c>
      <c r="X140" s="19" t="s">
        <v>34</v>
      </c>
      <c r="Y140" s="17" t="s">
        <v>29</v>
      </c>
      <c r="Z140" s="18" t="s">
        <v>30</v>
      </c>
      <c r="AA140" s="18" t="s">
        <v>31</v>
      </c>
      <c r="AB140" s="18" t="s">
        <v>32</v>
      </c>
      <c r="AC140" s="19" t="s">
        <v>34</v>
      </c>
      <c r="AD140" s="17" t="s">
        <v>29</v>
      </c>
      <c r="AE140" s="18" t="s">
        <v>30</v>
      </c>
      <c r="AF140" s="18" t="s">
        <v>31</v>
      </c>
      <c r="AG140" s="18" t="s">
        <v>32</v>
      </c>
      <c r="AH140" s="19" t="s">
        <v>34</v>
      </c>
    </row>
    <row r="141" spans="1:34" ht="15" customHeight="1" x14ac:dyDescent="0.25">
      <c r="A141" s="212" t="s">
        <v>21</v>
      </c>
      <c r="B141" s="213"/>
      <c r="C141" s="214"/>
      <c r="D141" s="20">
        <f t="array" ref="D141">SUM((Statistik!$C$7:$C$51=$A141)*(Statistik!$D$7:$D$51=$A139)*((Statistik!AQ$7:AQ$51)))</f>
        <v>0</v>
      </c>
      <c r="E141" s="21">
        <f t="array" ref="E141">SUM((Statistik!$C$7:$C$51=$A141)*(Statistik!$D$7:$D$51=$A139)*((Statistik!I$7:I$51)))</f>
        <v>0</v>
      </c>
      <c r="F141" s="5">
        <f t="array" ref="F141">SUM((Statistik!$C$7:$C$51=$A141)*(Statistik!$D$7:$D$51=$A139)*((Statistik!J$7:J$51)))</f>
        <v>0</v>
      </c>
      <c r="G141" s="5">
        <f t="array" ref="G141">SUM((Statistik!$C$7:$C$51=$A141)*(Statistik!$D$7:$D$51=$A139)*((Statistik!K$7:K$51)))</f>
        <v>0</v>
      </c>
      <c r="H141" s="5">
        <f t="array" ref="H141">SUM((Statistik!$C$7:$C$51=$A141)*(Statistik!$D$7:$D$51=$A139)*((Statistik!L$7:L$51)))</f>
        <v>0</v>
      </c>
      <c r="I141" s="22">
        <f t="array" ref="I141">SUM((Statistik!$C$7:$C$51=$A141)*(Statistik!$D$7:$D$51=$A139)*((Statistik!M$7:M$51)))</f>
        <v>0</v>
      </c>
      <c r="J141" s="21">
        <f t="array" ref="J141">SUM((Statistik!$C$7:$C$51=$A141)*(Statistik!$D$7:$D$51=$A139)*((Statistik!N$7:N$51)))</f>
        <v>0</v>
      </c>
      <c r="K141" s="5">
        <f t="array" ref="K141">SUM((Statistik!$C$7:$C$51=$A141)*(Statistik!$D$7:$D$51=$A139)*((Statistik!O$7:O$51)))</f>
        <v>0</v>
      </c>
      <c r="L141" s="5">
        <f t="array" ref="L141">SUM((Statistik!$C$7:$C$51=$A141)*(Statistik!$D$7:$D$51=$A139)*((Statistik!P$7:P$51)))</f>
        <v>0</v>
      </c>
      <c r="M141" s="5">
        <f t="array" ref="M141">SUM((Statistik!$C$7:$C$51=$A141)*(Statistik!$D$7:$D$51=$A139)*((Statistik!Q$7:Q$51)))</f>
        <v>0</v>
      </c>
      <c r="N141" s="22">
        <f t="array" ref="N141">SUM((Statistik!$C$7:$C$51=$A141)*(Statistik!$D$7:$D$51=$A139)*((Statistik!R$7:R$51)))</f>
        <v>0</v>
      </c>
      <c r="O141" s="21">
        <f t="array" ref="O141">SUM((Statistik!$C$7:$C$51=$A141)*(Statistik!$D$7:$D$51=$A139)*((Statistik!S$7:S$51)))</f>
        <v>0</v>
      </c>
      <c r="P141" s="5">
        <f t="array" ref="P141">SUM((Statistik!$C$7:$C$51=$A141)*(Statistik!$D$7:$D$51=$A139)*((Statistik!T$7:T$51)))</f>
        <v>0</v>
      </c>
      <c r="Q141" s="5">
        <f t="array" ref="Q141">SUM((Statistik!$C$7:$C$51=$A141)*(Statistik!$D$7:$D$51=$A139)*((Statistik!U$7:U$51)))</f>
        <v>0</v>
      </c>
      <c r="R141" s="5">
        <f t="array" ref="R141">SUM((Statistik!$C$7:$C$51=$A141)*(Statistik!$D$7:$D$51=$A139)*((Statistik!V$7:V$51)))</f>
        <v>0</v>
      </c>
      <c r="S141" s="22">
        <f t="array" ref="S141">SUM((Statistik!$C$7:$C$51=$A141)*(Statistik!$D$7:$D$51=$A139)*((Statistik!W$7:W$51)))</f>
        <v>0</v>
      </c>
      <c r="T141" s="21">
        <f t="array" ref="T141">SUM((Statistik!$C$7:$C$51=$A141)*(Statistik!$D$7:$D$51=$A139)*((Statistik!X$7:X$51)))</f>
        <v>0</v>
      </c>
      <c r="U141" s="5">
        <f t="array" ref="U141">SUM((Statistik!$C$7:$C$51=$A141)*(Statistik!$D$7:$D$51=$A139)*((Statistik!Y$7:Y$51)))</f>
        <v>0</v>
      </c>
      <c r="V141" s="5">
        <f t="array" ref="V141">SUM((Statistik!$C$7:$C$51=$A141)*(Statistik!$D$7:$D$51=$A139)*((Statistik!Z$7:Z$51)))</f>
        <v>0</v>
      </c>
      <c r="W141" s="5">
        <f t="array" ref="W141">SUM((Statistik!$C$7:$C$51=$A141)*(Statistik!$D$7:$D$51=$A139)*((Statistik!AA$7:AA$51)))</f>
        <v>0</v>
      </c>
      <c r="X141" s="22">
        <f t="array" ref="X141">SUM((Statistik!$C$7:$C$51=$A141)*(Statistik!$D$7:$D$51=$A139)*((Statistik!AB$7:AB$51)))</f>
        <v>0</v>
      </c>
      <c r="Y141" s="21">
        <f t="array" ref="Y141">SUM((Statistik!$C$7:$C$51=$A141)*(Statistik!$D$7:$D$51=$A139)*((Statistik!AC$7:AC$51)))</f>
        <v>0</v>
      </c>
      <c r="Z141" s="5">
        <f t="array" ref="Z141">SUM((Statistik!$C$7:$C$51=$A141)*(Statistik!$D$7:$D$51=$A139)*((Statistik!AD$7:AD$51)))</f>
        <v>0</v>
      </c>
      <c r="AA141" s="5">
        <f t="array" ref="AA141">SUM((Statistik!$C$7:$C$51=$A141)*(Statistik!$D$7:$D$51=$A139)*((Statistik!AE$7:AE$51)))</f>
        <v>0</v>
      </c>
      <c r="AB141" s="5">
        <f t="array" ref="AB141">SUM((Statistik!$C$7:$C$51=$A141)*(Statistik!$D$7:$D$51=$A139)*((Statistik!AF$7:AF$51)))</f>
        <v>0</v>
      </c>
      <c r="AC141" s="22">
        <f t="array" ref="AC141">SUM((Statistik!$C$7:$C$51=$A141)*(Statistik!$D$7:$D$51=$A139)*((Statistik!AG$7:AG$51)))</f>
        <v>0</v>
      </c>
      <c r="AD141" s="21">
        <f t="array" ref="AD141">SUM((Statistik!$C$7:$C$51=$A141)*(Statistik!$D$7:$D$51=$A139)*((Statistik!AH$7:AH$51)))</f>
        <v>0</v>
      </c>
      <c r="AE141" s="5">
        <f t="array" ref="AE141">SUM((Statistik!$C$7:$C$51=$A141)*(Statistik!$D$7:$D$51=$A139)*((Statistik!AI$7:AI$51)))</f>
        <v>0</v>
      </c>
      <c r="AF141" s="5">
        <f t="array" ref="AF141">SUM((Statistik!$C$7:$C$51=$A141)*(Statistik!$D$7:$D$51=$A139)*((Statistik!AJ$7:AJ$51)))</f>
        <v>0</v>
      </c>
      <c r="AG141" s="5">
        <f t="array" ref="AG141">SUM((Statistik!$C$7:$C$51=$A141)*(Statistik!$D$7:$D$51=$A139)*((Statistik!AK$7:AK$51)))</f>
        <v>0</v>
      </c>
      <c r="AH141" s="22">
        <f t="array" ref="AH141">SUM((Statistik!$C$7:$C$51=$A141)*(Statistik!$D$7:$D$51=$A139)*((Statistik!AL$7:AL$51)))</f>
        <v>0</v>
      </c>
    </row>
    <row r="142" spans="1:34" ht="15" customHeight="1" x14ac:dyDescent="0.25">
      <c r="A142" s="215" t="s">
        <v>47</v>
      </c>
      <c r="B142" s="216"/>
      <c r="C142" s="217"/>
      <c r="D142" s="20">
        <f t="array" ref="D142">SUM((Statistik!$C$7:$C$51=$A142)*(Statistik!$D$7:$D$51=$A139)*((Statistik!AQ$7:AQ$51)))</f>
        <v>0</v>
      </c>
      <c r="E142" s="20">
        <f t="array" ref="E142">SUM((Statistik!$C$7:$C$51=$A142)*(Statistik!$D$7:$D$51=$A139)*((Statistik!I$7:I$51)))</f>
        <v>0</v>
      </c>
      <c r="F142" s="4">
        <f t="array" ref="F142">SUM((Statistik!$C$7:$C$51=$A142)*(Statistik!$D$7:$D$51=$A139)*((Statistik!J$7:J$51)))</f>
        <v>0</v>
      </c>
      <c r="G142" s="4">
        <f t="array" ref="G142">SUM((Statistik!$C$7:$C$51=$A142)*(Statistik!$D$7:$D$51=$A139)*((Statistik!K$7:K$51)))</f>
        <v>0</v>
      </c>
      <c r="H142" s="4">
        <f t="array" ref="H142">SUM((Statistik!$C$7:$C$51=$A142)*(Statistik!$D$7:$D$51=$A139)*((Statistik!L$7:L$51)))</f>
        <v>0</v>
      </c>
      <c r="I142" s="23">
        <f t="array" ref="I142">SUM((Statistik!$C$7:$C$51=$A142)*(Statistik!$D$7:$D$51=$A139)*((Statistik!M$7:M$51)))</f>
        <v>0</v>
      </c>
      <c r="J142" s="20">
        <f t="array" ref="J142">SUM((Statistik!$C$7:$C$51=$A142)*(Statistik!$D$7:$D$51=$A139)*((Statistik!N$7:N$51)))</f>
        <v>0</v>
      </c>
      <c r="K142" s="4">
        <f t="array" ref="K142">SUM((Statistik!$C$7:$C$51=$A142)*(Statistik!$D$7:$D$51=$A139)*((Statistik!O$7:O$51)))</f>
        <v>0</v>
      </c>
      <c r="L142" s="4">
        <f t="array" ref="L142">SUM((Statistik!$C$7:$C$51=$A142)*(Statistik!$D$7:$D$51=$A139)*((Statistik!P$7:P$51)))</f>
        <v>0</v>
      </c>
      <c r="M142" s="4">
        <f t="array" ref="M142">SUM((Statistik!$C$7:$C$51=$A142)*(Statistik!$D$7:$D$51=$A139)*((Statistik!Q$7:Q$51)))</f>
        <v>0</v>
      </c>
      <c r="N142" s="23">
        <f t="array" ref="N142">SUM((Statistik!$C$7:$C$51=$A142)*(Statistik!$D$7:$D$51=$A139)*((Statistik!R$7:R$51)))</f>
        <v>0</v>
      </c>
      <c r="O142" s="20">
        <f t="array" ref="O142">SUM((Statistik!$C$7:$C$51=$A142)*(Statistik!$D$7:$D$51=$A139)*((Statistik!S$7:S$51)))</f>
        <v>0</v>
      </c>
      <c r="P142" s="4">
        <f t="array" ref="P142">SUM((Statistik!$C$7:$C$51=$A142)*(Statistik!$D$7:$D$51=$A139)*((Statistik!T$7:T$51)))</f>
        <v>0</v>
      </c>
      <c r="Q142" s="4">
        <f t="array" ref="Q142">SUM((Statistik!$C$7:$C$51=$A142)*(Statistik!$D$7:$D$51=$A139)*((Statistik!U$7:U$51)))</f>
        <v>0</v>
      </c>
      <c r="R142" s="4">
        <f t="array" ref="R142">SUM((Statistik!$C$7:$C$51=$A142)*(Statistik!$D$7:$D$51=$A139)*((Statistik!V$7:V$51)))</f>
        <v>0</v>
      </c>
      <c r="S142" s="23">
        <f t="array" ref="S142">SUM((Statistik!$C$7:$C$51=$A142)*(Statistik!$D$7:$D$51=$A139)*((Statistik!W$7:W$51)))</f>
        <v>0</v>
      </c>
      <c r="T142" s="20">
        <f t="array" ref="T142">SUM((Statistik!$C$7:$C$51=$A142)*(Statistik!$D$7:$D$51=$A139)*((Statistik!X$7:X$51)))</f>
        <v>0</v>
      </c>
      <c r="U142" s="4">
        <f t="array" ref="U142">SUM((Statistik!$C$7:$C$51=$A142)*(Statistik!$D$7:$D$51=$A139)*((Statistik!Y$7:Y$51)))</f>
        <v>0</v>
      </c>
      <c r="V142" s="4">
        <f t="array" ref="V142">SUM((Statistik!$C$7:$C$51=$A142)*(Statistik!$D$7:$D$51=$A139)*((Statistik!Z$7:Z$51)))</f>
        <v>0</v>
      </c>
      <c r="W142" s="4">
        <f t="array" ref="W142">SUM((Statistik!$C$7:$C$51=$A142)*(Statistik!$D$7:$D$51=$A139)*((Statistik!AA$7:AA$51)))</f>
        <v>0</v>
      </c>
      <c r="X142" s="23">
        <f t="array" ref="X142">SUM((Statistik!$C$7:$C$51=$A142)*(Statistik!$D$7:$D$51=$A139)*((Statistik!AB$7:AB$51)))</f>
        <v>0</v>
      </c>
      <c r="Y142" s="20">
        <f t="array" ref="Y142">SUM((Statistik!$C$7:$C$51=$A142)*(Statistik!$D$7:$D$51=$A139)*((Statistik!AC$7:AC$51)))</f>
        <v>0</v>
      </c>
      <c r="Z142" s="4">
        <f t="array" ref="Z142">SUM((Statistik!$C$7:$C$51=$A142)*(Statistik!$D$7:$D$51=$A139)*((Statistik!AD$7:AD$51)))</f>
        <v>0</v>
      </c>
      <c r="AA142" s="4">
        <f t="array" ref="AA142">SUM((Statistik!$C$7:$C$51=$A142)*(Statistik!$D$7:$D$51=$A139)*((Statistik!AE$7:AE$51)))</f>
        <v>0</v>
      </c>
      <c r="AB142" s="4">
        <f t="array" ref="AB142">SUM((Statistik!$C$7:$C$51=$A142)*(Statistik!$D$7:$D$51=$A139)*((Statistik!AF$7:AF$51)))</f>
        <v>0</v>
      </c>
      <c r="AC142" s="23">
        <f t="array" ref="AC142">SUM((Statistik!$C$7:$C$51=$A142)*(Statistik!$D$7:$D$51=$A139)*((Statistik!AG$7:AG$51)))</f>
        <v>0</v>
      </c>
      <c r="AD142" s="20">
        <f t="array" ref="AD142">SUM((Statistik!$C$7:$C$51=$A142)*(Statistik!$D$7:$D$51=$A139)*((Statistik!AH$7:AH$51)))</f>
        <v>0</v>
      </c>
      <c r="AE142" s="4">
        <f t="array" ref="AE142">SUM((Statistik!$C$7:$C$51=$A142)*(Statistik!$D$7:$D$51=$A139)*((Statistik!AI$7:AI$51)))</f>
        <v>0</v>
      </c>
      <c r="AF142" s="4">
        <f t="array" ref="AF142">SUM((Statistik!$C$7:$C$51=$A142)*(Statistik!$D$7:$D$51=$A139)*((Statistik!AJ$7:AJ$51)))</f>
        <v>0</v>
      </c>
      <c r="AG142" s="4">
        <f t="array" ref="AG142">SUM((Statistik!$C$7:$C$51=$A142)*(Statistik!$D$7:$D$51=$A139)*((Statistik!AK$7:AK$51)))</f>
        <v>0</v>
      </c>
      <c r="AH142" s="23">
        <f t="array" ref="AH142">SUM((Statistik!$C$7:$C$51=$A142)*(Statistik!$D$7:$D$51=$A139)*((Statistik!AL$7:AL$51)))</f>
        <v>0</v>
      </c>
    </row>
    <row r="143" spans="1:34" ht="15" customHeight="1" x14ac:dyDescent="0.25">
      <c r="A143" s="215" t="s">
        <v>48</v>
      </c>
      <c r="B143" s="216"/>
      <c r="C143" s="217"/>
      <c r="D143" s="20">
        <f t="array" ref="D143">SUM((Statistik!$C$7:$C$51=$A143)*(Statistik!$D$7:$D$51=$A139)*((Statistik!AQ$7:AQ$51)))</f>
        <v>0</v>
      </c>
      <c r="E143" s="20">
        <f t="array" ref="E143">SUM((Statistik!$C$7:$C$51=$A143)*(Statistik!$D$7:$D$51=$A139)*((Statistik!I$7:I$51)))</f>
        <v>0</v>
      </c>
      <c r="F143" s="4">
        <f t="array" ref="F143">SUM((Statistik!$C$7:$C$51=$A143)*(Statistik!$D$7:$D$51=$A139)*((Statistik!J$7:J$51)))</f>
        <v>0</v>
      </c>
      <c r="G143" s="4">
        <f t="array" ref="G143">SUM((Statistik!$C$7:$C$51=$A143)*(Statistik!$D$7:$D$51=$A139)*((Statistik!K$7:K$51)))</f>
        <v>0</v>
      </c>
      <c r="H143" s="4">
        <f t="array" ref="H143">SUM((Statistik!$C$7:$C$51=$A143)*(Statistik!$D$7:$D$51=$A139)*((Statistik!L$7:L$51)))</f>
        <v>0</v>
      </c>
      <c r="I143" s="23">
        <f t="array" ref="I143">SUM((Statistik!$C$7:$C$51=$A143)*(Statistik!$D$7:$D$51=$A139)*((Statistik!M$7:M$51)))</f>
        <v>0</v>
      </c>
      <c r="J143" s="20">
        <f t="array" ref="J143">SUM((Statistik!$C$7:$C$51=$A143)*(Statistik!$D$7:$D$51=$A139)*((Statistik!N$7:N$51)))</f>
        <v>0</v>
      </c>
      <c r="K143" s="4">
        <f t="array" ref="K143">SUM((Statistik!$C$7:$C$51=$A143)*(Statistik!$D$7:$D$51=$A139)*((Statistik!O$7:O$51)))</f>
        <v>0</v>
      </c>
      <c r="L143" s="4">
        <f t="array" ref="L143">SUM((Statistik!$C$7:$C$51=$A143)*(Statistik!$D$7:$D$51=$A139)*((Statistik!P$7:P$51)))</f>
        <v>0</v>
      </c>
      <c r="M143" s="4">
        <f t="array" ref="M143">SUM((Statistik!$C$7:$C$51=$A143)*(Statistik!$D$7:$D$51=$A139)*((Statistik!Q$7:Q$51)))</f>
        <v>0</v>
      </c>
      <c r="N143" s="23">
        <f t="array" ref="N143">SUM((Statistik!$C$7:$C$51=$A143)*(Statistik!$D$7:$D$51=$A139)*((Statistik!R$7:R$51)))</f>
        <v>0</v>
      </c>
      <c r="O143" s="20">
        <f t="array" ref="O143">SUM((Statistik!$C$7:$C$51=$A143)*(Statistik!$D$7:$D$51=$A139)*((Statistik!S$7:S$51)))</f>
        <v>0</v>
      </c>
      <c r="P143" s="4">
        <f t="array" ref="P143">SUM((Statistik!$C$7:$C$51=$A143)*(Statistik!$D$7:$D$51=$A139)*((Statistik!T$7:T$51)))</f>
        <v>0</v>
      </c>
      <c r="Q143" s="4">
        <f t="array" ref="Q143">SUM((Statistik!$C$7:$C$51=$A143)*(Statistik!$D$7:$D$51=$A139)*((Statistik!U$7:U$51)))</f>
        <v>0</v>
      </c>
      <c r="R143" s="4">
        <f t="array" ref="R143">SUM((Statistik!$C$7:$C$51=$A143)*(Statistik!$D$7:$D$51=$A139)*((Statistik!V$7:V$51)))</f>
        <v>0</v>
      </c>
      <c r="S143" s="23">
        <f t="array" ref="S143">SUM((Statistik!$C$7:$C$51=$A143)*(Statistik!$D$7:$D$51=$A139)*((Statistik!W$7:W$51)))</f>
        <v>0</v>
      </c>
      <c r="T143" s="20">
        <f t="array" ref="T143">SUM((Statistik!$C$7:$C$51=$A143)*(Statistik!$D$7:$D$51=$A139)*((Statistik!X$7:X$51)))</f>
        <v>0</v>
      </c>
      <c r="U143" s="4">
        <f t="array" ref="U143">SUM((Statistik!$C$7:$C$51=$A143)*(Statistik!$D$7:$D$51=$A139)*((Statistik!Y$7:Y$51)))</f>
        <v>0</v>
      </c>
      <c r="V143" s="4">
        <f t="array" ref="V143">SUM((Statistik!$C$7:$C$51=$A143)*(Statistik!$D$7:$D$51=$A139)*((Statistik!Z$7:Z$51)))</f>
        <v>0</v>
      </c>
      <c r="W143" s="4">
        <f t="array" ref="W143">SUM((Statistik!$C$7:$C$51=$A143)*(Statistik!$D$7:$D$51=$A139)*((Statistik!AA$7:AA$51)))</f>
        <v>0</v>
      </c>
      <c r="X143" s="23">
        <f t="array" ref="X143">SUM((Statistik!$C$7:$C$51=$A143)*(Statistik!$D$7:$D$51=$A139)*((Statistik!AB$7:AB$51)))</f>
        <v>0</v>
      </c>
      <c r="Y143" s="20">
        <f t="array" ref="Y143">SUM((Statistik!$C$7:$C$51=$A143)*(Statistik!$D$7:$D$51=$A139)*((Statistik!AC$7:AC$51)))</f>
        <v>0</v>
      </c>
      <c r="Z143" s="4">
        <f t="array" ref="Z143">SUM((Statistik!$C$7:$C$51=$A143)*(Statistik!$D$7:$D$51=$A139)*((Statistik!AD$7:AD$51)))</f>
        <v>0</v>
      </c>
      <c r="AA143" s="4">
        <f t="array" ref="AA143">SUM((Statistik!$C$7:$C$51=$A143)*(Statistik!$D$7:$D$51=$A139)*((Statistik!AE$7:AE$51)))</f>
        <v>0</v>
      </c>
      <c r="AB143" s="4">
        <f t="array" ref="AB143">SUM((Statistik!$C$7:$C$51=$A143)*(Statistik!$D$7:$D$51=$A139)*((Statistik!AF$7:AF$51)))</f>
        <v>0</v>
      </c>
      <c r="AC143" s="23">
        <f t="array" ref="AC143">SUM((Statistik!$C$7:$C$51=$A143)*(Statistik!$D$7:$D$51=$A139)*((Statistik!AG$7:AG$51)))</f>
        <v>0</v>
      </c>
      <c r="AD143" s="20">
        <f t="array" ref="AD143">SUM((Statistik!$C$7:$C$51=$A143)*(Statistik!$D$7:$D$51=$A139)*((Statistik!AH$7:AH$51)))</f>
        <v>0</v>
      </c>
      <c r="AE143" s="4">
        <f t="array" ref="AE143">SUM((Statistik!$C$7:$C$51=$A143)*(Statistik!$D$7:$D$51=$A139)*((Statistik!AI$7:AI$51)))</f>
        <v>0</v>
      </c>
      <c r="AF143" s="4">
        <f t="array" ref="AF143">SUM((Statistik!$C$7:$C$51=$A143)*(Statistik!$D$7:$D$51=$A139)*((Statistik!AJ$7:AJ$51)))</f>
        <v>0</v>
      </c>
      <c r="AG143" s="4">
        <f t="array" ref="AG143">SUM((Statistik!$C$7:$C$51=$A143)*(Statistik!$D$7:$D$51=$A139)*((Statistik!AK$7:AK$51)))</f>
        <v>0</v>
      </c>
      <c r="AH143" s="23">
        <f t="array" ref="AH143">SUM((Statistik!$C$7:$C$51=$A143)*(Statistik!$D$7:$D$51=$A139)*((Statistik!AL$7:AL$51)))</f>
        <v>0</v>
      </c>
    </row>
    <row r="144" spans="1:34" ht="15" customHeight="1" thickBot="1" x14ac:dyDescent="0.3">
      <c r="A144" s="218" t="s">
        <v>41</v>
      </c>
      <c r="B144" s="219"/>
      <c r="C144" s="220"/>
      <c r="D144" s="24">
        <f t="array" ref="D144">SUM((Statistik!$C$7:$C$51=$A144)*(Statistik!$D$7:$D$51=$A139)*((Statistik!AQ$7:AQ$51)))</f>
        <v>0</v>
      </c>
      <c r="E144" s="24">
        <f t="array" ref="E144">SUM((Statistik!$C$7:$C$51=$A144)*(Statistik!$D$7:$D$51=$A139)*((Statistik!I$7:I$51)))</f>
        <v>0</v>
      </c>
      <c r="F144" s="25">
        <f t="array" ref="F144">SUM((Statistik!$C$7:$C$51=$A144)*(Statistik!$D$7:$D$51=$A139)*((Statistik!J$7:J$51)))</f>
        <v>0</v>
      </c>
      <c r="G144" s="25">
        <f t="array" ref="G144">SUM((Statistik!$C$7:$C$51=$A144)*(Statistik!$D$7:$D$51=$A139)*((Statistik!K$7:K$51)))</f>
        <v>0</v>
      </c>
      <c r="H144" s="25">
        <f t="array" ref="H144">SUM((Statistik!$C$7:$C$51=$A144)*(Statistik!$D$7:$D$51=$A139)*((Statistik!L$7:L$51)))</f>
        <v>0</v>
      </c>
      <c r="I144" s="26">
        <f t="array" ref="I144">SUM((Statistik!$C$7:$C$51=$A144)*(Statistik!$D$7:$D$51=$A139)*((Statistik!M$7:M$51)))</f>
        <v>0</v>
      </c>
      <c r="J144" s="24">
        <f t="array" ref="J144">SUM((Statistik!$C$7:$C$51=$A144)*(Statistik!$D$7:$D$51=$A139)*((Statistik!N$7:N$51)))</f>
        <v>0</v>
      </c>
      <c r="K144" s="25">
        <f t="array" ref="K144">SUM((Statistik!$C$7:$C$51=$A144)*(Statistik!$D$7:$D$51=$A139)*((Statistik!O$7:O$51)))</f>
        <v>0</v>
      </c>
      <c r="L144" s="25">
        <f t="array" ref="L144">SUM((Statistik!$C$7:$C$51=$A144)*(Statistik!$D$7:$D$51=$A139)*((Statistik!P$7:P$51)))</f>
        <v>0</v>
      </c>
      <c r="M144" s="25">
        <f t="array" ref="M144">SUM((Statistik!$C$7:$C$51=$A144)*(Statistik!$D$7:$D$51=$A139)*((Statistik!Q$7:Q$51)))</f>
        <v>0</v>
      </c>
      <c r="N144" s="26">
        <f t="array" ref="N144">SUM((Statistik!$C$7:$C$51=$A144)*(Statistik!$D$7:$D$51=$A139)*((Statistik!R$7:R$51)))</f>
        <v>0</v>
      </c>
      <c r="O144" s="24">
        <f t="array" ref="O144">SUM((Statistik!$C$7:$C$51=$A144)*(Statistik!$D$7:$D$51=$A139)*((Statistik!S$7:S$51)))</f>
        <v>0</v>
      </c>
      <c r="P144" s="25">
        <f t="array" ref="P144">SUM((Statistik!$C$7:$C$51=$A144)*(Statistik!$D$7:$D$51=$A139)*((Statistik!T$7:T$51)))</f>
        <v>0</v>
      </c>
      <c r="Q144" s="25">
        <f t="array" ref="Q144">SUM((Statistik!$C$7:$C$51=$A144)*(Statistik!$D$7:$D$51=$A139)*((Statistik!U$7:U$51)))</f>
        <v>0</v>
      </c>
      <c r="R144" s="25">
        <f t="array" ref="R144">SUM((Statistik!$C$7:$C$51=$A144)*(Statistik!$D$7:$D$51=$A139)*((Statistik!V$7:V$51)))</f>
        <v>0</v>
      </c>
      <c r="S144" s="26">
        <f t="array" ref="S144">SUM((Statistik!$C$7:$C$51=$A144)*(Statistik!$D$7:$D$51=$A139)*((Statistik!W$7:W$51)))</f>
        <v>0</v>
      </c>
      <c r="T144" s="24">
        <f t="array" ref="T144">SUM((Statistik!$C$7:$C$51=$A144)*(Statistik!$D$7:$D$51=$A139)*((Statistik!X$7:X$51)))</f>
        <v>0</v>
      </c>
      <c r="U144" s="25">
        <f t="array" ref="U144">SUM((Statistik!$C$7:$C$51=$A144)*(Statistik!$D$7:$D$51=$A139)*((Statistik!Y$7:Y$51)))</f>
        <v>0</v>
      </c>
      <c r="V144" s="25">
        <f t="array" ref="V144">SUM((Statistik!$C$7:$C$51=$A144)*(Statistik!$D$7:$D$51=$A139)*((Statistik!Z$7:Z$51)))</f>
        <v>0</v>
      </c>
      <c r="W144" s="25">
        <f t="array" ref="W144">SUM((Statistik!$C$7:$C$51=$A144)*(Statistik!$D$7:$D$51=$A139)*((Statistik!AA$7:AA$51)))</f>
        <v>0</v>
      </c>
      <c r="X144" s="26">
        <f t="array" ref="X144">SUM((Statistik!$C$7:$C$51=$A144)*(Statistik!$D$7:$D$51=$A139)*((Statistik!AB$7:AB$51)))</f>
        <v>0</v>
      </c>
      <c r="Y144" s="24">
        <f t="array" ref="Y144">SUM((Statistik!$C$7:$C$51=$A144)*(Statistik!$D$7:$D$51=$A139)*((Statistik!AC$7:AC$51)))</f>
        <v>0</v>
      </c>
      <c r="Z144" s="25">
        <f t="array" ref="Z144">SUM((Statistik!$C$7:$C$51=$A144)*(Statistik!$D$7:$D$51=$A139)*((Statistik!AD$7:AD$51)))</f>
        <v>0</v>
      </c>
      <c r="AA144" s="25">
        <f t="array" ref="AA144">SUM((Statistik!$C$7:$C$51=$A144)*(Statistik!$D$7:$D$51=$A139)*((Statistik!AE$7:AE$51)))</f>
        <v>0</v>
      </c>
      <c r="AB144" s="25">
        <f t="array" ref="AB144">SUM((Statistik!$C$7:$C$51=$A144)*(Statistik!$D$7:$D$51=$A139)*((Statistik!AF$7:AF$51)))</f>
        <v>0</v>
      </c>
      <c r="AC144" s="26">
        <f t="array" ref="AC144">SUM((Statistik!$C$7:$C$51=$A144)*(Statistik!$D$7:$D$51=$A139)*((Statistik!AG$7:AG$51)))</f>
        <v>0</v>
      </c>
      <c r="AD144" s="24">
        <f t="array" ref="AD144">SUM((Statistik!$C$7:$C$51=$A144)*(Statistik!$D$7:$D$51=$A139)*((Statistik!AH$7:AH$51)))</f>
        <v>0</v>
      </c>
      <c r="AE144" s="25">
        <f t="array" ref="AE144">SUM((Statistik!$C$7:$C$51=$A144)*(Statistik!$D$7:$D$51=$A139)*((Statistik!AI$7:AI$51)))</f>
        <v>0</v>
      </c>
      <c r="AF144" s="25">
        <f t="array" ref="AF144">SUM((Statistik!$C$7:$C$51=$A144)*(Statistik!$D$7:$D$51=$A139)*((Statistik!AJ$7:AJ$51)))</f>
        <v>0</v>
      </c>
      <c r="AG144" s="25">
        <f t="array" ref="AG144">SUM((Statistik!$C$7:$C$51=$A144)*(Statistik!$D$7:$D$51=$A139)*((Statistik!AK$7:AK$51)))</f>
        <v>0</v>
      </c>
      <c r="AH144" s="26">
        <f t="array" ref="AH144">SUM((Statistik!$C$7:$C$51=$A144)*(Statistik!$D$7:$D$51=$A139)*((Statistik!AL$7:AL$51)))</f>
        <v>0</v>
      </c>
    </row>
    <row r="145" spans="1:34" ht="15.75" thickBot="1" x14ac:dyDescent="0.3"/>
    <row r="146" spans="1:34" ht="15" customHeight="1" thickBot="1" x14ac:dyDescent="0.3">
      <c r="A146" s="221">
        <v>16</v>
      </c>
      <c r="B146" s="222"/>
      <c r="C146" s="223"/>
      <c r="D146" s="221" t="s">
        <v>53</v>
      </c>
      <c r="E146" s="227" t="s">
        <v>63</v>
      </c>
      <c r="F146" s="228"/>
      <c r="G146" s="228"/>
      <c r="H146" s="228"/>
      <c r="I146" s="229"/>
      <c r="J146" s="227" t="s">
        <v>64</v>
      </c>
      <c r="K146" s="228"/>
      <c r="L146" s="228"/>
      <c r="M146" s="228"/>
      <c r="N146" s="229"/>
      <c r="O146" s="227" t="s">
        <v>65</v>
      </c>
      <c r="P146" s="228"/>
      <c r="Q146" s="228"/>
      <c r="R146" s="228"/>
      <c r="S146" s="229"/>
      <c r="T146" s="227" t="s">
        <v>66</v>
      </c>
      <c r="U146" s="228"/>
      <c r="V146" s="228"/>
      <c r="W146" s="228"/>
      <c r="X146" s="229"/>
      <c r="Y146" s="227" t="s">
        <v>67</v>
      </c>
      <c r="Z146" s="228"/>
      <c r="AA146" s="228"/>
      <c r="AB146" s="228"/>
      <c r="AC146" s="229"/>
      <c r="AD146" s="227" t="s">
        <v>68</v>
      </c>
      <c r="AE146" s="228"/>
      <c r="AF146" s="228"/>
      <c r="AG146" s="228"/>
      <c r="AH146" s="229"/>
    </row>
    <row r="147" spans="1:34" ht="15" customHeight="1" thickBot="1" x14ac:dyDescent="0.3">
      <c r="A147" s="224"/>
      <c r="B147" s="225"/>
      <c r="C147" s="226"/>
      <c r="D147" s="224"/>
      <c r="E147" s="3" t="s">
        <v>29</v>
      </c>
      <c r="F147" s="2" t="s">
        <v>30</v>
      </c>
      <c r="G147" s="2" t="s">
        <v>31</v>
      </c>
      <c r="H147" s="2" t="s">
        <v>32</v>
      </c>
      <c r="I147" s="1" t="s">
        <v>33</v>
      </c>
      <c r="J147" s="3" t="s">
        <v>29</v>
      </c>
      <c r="K147" s="2" t="s">
        <v>30</v>
      </c>
      <c r="L147" s="2" t="s">
        <v>31</v>
      </c>
      <c r="M147" s="2" t="s">
        <v>32</v>
      </c>
      <c r="N147" s="16" t="s">
        <v>34</v>
      </c>
      <c r="O147" s="17" t="s">
        <v>29</v>
      </c>
      <c r="P147" s="18" t="s">
        <v>30</v>
      </c>
      <c r="Q147" s="18" t="s">
        <v>31</v>
      </c>
      <c r="R147" s="18" t="s">
        <v>32</v>
      </c>
      <c r="S147" s="19" t="s">
        <v>34</v>
      </c>
      <c r="T147" s="17" t="s">
        <v>29</v>
      </c>
      <c r="U147" s="18" t="s">
        <v>30</v>
      </c>
      <c r="V147" s="18" t="s">
        <v>31</v>
      </c>
      <c r="W147" s="18" t="s">
        <v>32</v>
      </c>
      <c r="X147" s="19" t="s">
        <v>34</v>
      </c>
      <c r="Y147" s="17" t="s">
        <v>29</v>
      </c>
      <c r="Z147" s="18" t="s">
        <v>30</v>
      </c>
      <c r="AA147" s="18" t="s">
        <v>31</v>
      </c>
      <c r="AB147" s="18" t="s">
        <v>32</v>
      </c>
      <c r="AC147" s="19" t="s">
        <v>34</v>
      </c>
      <c r="AD147" s="17" t="s">
        <v>29</v>
      </c>
      <c r="AE147" s="18" t="s">
        <v>30</v>
      </c>
      <c r="AF147" s="18" t="s">
        <v>31</v>
      </c>
      <c r="AG147" s="18" t="s">
        <v>32</v>
      </c>
      <c r="AH147" s="19" t="s">
        <v>34</v>
      </c>
    </row>
    <row r="148" spans="1:34" ht="15" customHeight="1" x14ac:dyDescent="0.25">
      <c r="A148" s="212" t="s">
        <v>21</v>
      </c>
      <c r="B148" s="213"/>
      <c r="C148" s="214"/>
      <c r="D148" s="20">
        <f t="array" ref="D148">SUM((Statistik!$C$7:$C$51=$A148)*(Statistik!$D$7:$D$51=$A146)*((Statistik!AQ$7:AQ$51)))</f>
        <v>0</v>
      </c>
      <c r="E148" s="21">
        <f t="array" ref="E148">SUM((Statistik!$C$7:$C$51=$A148)*(Statistik!$D$7:$D$51=$A146)*((Statistik!I$7:I$51)))</f>
        <v>0</v>
      </c>
      <c r="F148" s="5">
        <f t="array" ref="F148">SUM((Statistik!$C$7:$C$51=$A148)*(Statistik!$D$7:$D$51=$A146)*((Statistik!J$7:J$51)))</f>
        <v>0</v>
      </c>
      <c r="G148" s="5">
        <f t="array" ref="G148">SUM((Statistik!$C$7:$C$51=$A148)*(Statistik!$D$7:$D$51=$A146)*((Statistik!K$7:K$51)))</f>
        <v>0</v>
      </c>
      <c r="H148" s="5">
        <f t="array" ref="H148">SUM((Statistik!$C$7:$C$51=$A148)*(Statistik!$D$7:$D$51=$A146)*((Statistik!L$7:L$51)))</f>
        <v>0</v>
      </c>
      <c r="I148" s="22">
        <f t="array" ref="I148">SUM((Statistik!$C$7:$C$51=$A148)*(Statistik!$D$7:$D$51=$A146)*((Statistik!M$7:M$51)))</f>
        <v>0</v>
      </c>
      <c r="J148" s="21">
        <f t="array" ref="J148">SUM((Statistik!$C$7:$C$51=$A148)*(Statistik!$D$7:$D$51=$A146)*((Statistik!N$7:N$51)))</f>
        <v>0</v>
      </c>
      <c r="K148" s="5">
        <f t="array" ref="K148">SUM((Statistik!$C$7:$C$51=$A148)*(Statistik!$D$7:$D$51=$A146)*((Statistik!O$7:O$51)))</f>
        <v>0</v>
      </c>
      <c r="L148" s="5">
        <f t="array" ref="L148">SUM((Statistik!$C$7:$C$51=$A148)*(Statistik!$D$7:$D$51=$A146)*((Statistik!P$7:P$51)))</f>
        <v>0</v>
      </c>
      <c r="M148" s="5">
        <f t="array" ref="M148">SUM((Statistik!$C$7:$C$51=$A148)*(Statistik!$D$7:$D$51=$A146)*((Statistik!Q$7:Q$51)))</f>
        <v>0</v>
      </c>
      <c r="N148" s="22">
        <f t="array" ref="N148">SUM((Statistik!$C$7:$C$51=$A148)*(Statistik!$D$7:$D$51=$A146)*((Statistik!R$7:R$51)))</f>
        <v>0</v>
      </c>
      <c r="O148" s="21">
        <f t="array" ref="O148">SUM((Statistik!$C$7:$C$51=$A148)*(Statistik!$D$7:$D$51=$A146)*((Statistik!S$7:S$51)))</f>
        <v>0</v>
      </c>
      <c r="P148" s="5">
        <f t="array" ref="P148">SUM((Statistik!$C$7:$C$51=$A148)*(Statistik!$D$7:$D$51=$A146)*((Statistik!T$7:T$51)))</f>
        <v>0</v>
      </c>
      <c r="Q148" s="5">
        <f t="array" ref="Q148">SUM((Statistik!$C$7:$C$51=$A148)*(Statistik!$D$7:$D$51=$A146)*((Statistik!U$7:U$51)))</f>
        <v>0</v>
      </c>
      <c r="R148" s="5">
        <f t="array" ref="R148">SUM((Statistik!$C$7:$C$51=$A148)*(Statistik!$D$7:$D$51=$A146)*((Statistik!V$7:V$51)))</f>
        <v>0</v>
      </c>
      <c r="S148" s="22">
        <f t="array" ref="S148">SUM((Statistik!$C$7:$C$51=$A148)*(Statistik!$D$7:$D$51=$A146)*((Statistik!W$7:W$51)))</f>
        <v>0</v>
      </c>
      <c r="T148" s="21">
        <f t="array" ref="T148">SUM((Statistik!$C$7:$C$51=$A148)*(Statistik!$D$7:$D$51=$A146)*((Statistik!X$7:X$51)))</f>
        <v>0</v>
      </c>
      <c r="U148" s="5">
        <f t="array" ref="U148">SUM((Statistik!$C$7:$C$51=$A148)*(Statistik!$D$7:$D$51=$A146)*((Statistik!Y$7:Y$51)))</f>
        <v>0</v>
      </c>
      <c r="V148" s="5">
        <f t="array" ref="V148">SUM((Statistik!$C$7:$C$51=$A148)*(Statistik!$D$7:$D$51=$A146)*((Statistik!Z$7:Z$51)))</f>
        <v>0</v>
      </c>
      <c r="W148" s="5">
        <f t="array" ref="W148">SUM((Statistik!$C$7:$C$51=$A148)*(Statistik!$D$7:$D$51=$A146)*((Statistik!AA$7:AA$51)))</f>
        <v>0</v>
      </c>
      <c r="X148" s="22">
        <f t="array" ref="X148">SUM((Statistik!$C$7:$C$51=$A148)*(Statistik!$D$7:$D$51=$A146)*((Statistik!AB$7:AB$51)))</f>
        <v>0</v>
      </c>
      <c r="Y148" s="21">
        <f t="array" ref="Y148">SUM((Statistik!$C$7:$C$51=$A148)*(Statistik!$D$7:$D$51=$A146)*((Statistik!AC$7:AC$51)))</f>
        <v>0</v>
      </c>
      <c r="Z148" s="5">
        <f t="array" ref="Z148">SUM((Statistik!$C$7:$C$51=$A148)*(Statistik!$D$7:$D$51=$A146)*((Statistik!AD$7:AD$51)))</f>
        <v>0</v>
      </c>
      <c r="AA148" s="5">
        <f t="array" ref="AA148">SUM((Statistik!$C$7:$C$51=$A148)*(Statistik!$D$7:$D$51=$A146)*((Statistik!AE$7:AE$51)))</f>
        <v>0</v>
      </c>
      <c r="AB148" s="5">
        <f t="array" ref="AB148">SUM((Statistik!$C$7:$C$51=$A148)*(Statistik!$D$7:$D$51=$A146)*((Statistik!AF$7:AF$51)))</f>
        <v>0</v>
      </c>
      <c r="AC148" s="22">
        <f t="array" ref="AC148">SUM((Statistik!$C$7:$C$51=$A148)*(Statistik!$D$7:$D$51=$A146)*((Statistik!AG$7:AG$51)))</f>
        <v>0</v>
      </c>
      <c r="AD148" s="21">
        <f t="array" ref="AD148">SUM((Statistik!$C$7:$C$51=$A148)*(Statistik!$D$7:$D$51=$A146)*((Statistik!AH$7:AH$51)))</f>
        <v>0</v>
      </c>
      <c r="AE148" s="5">
        <f t="array" ref="AE148">SUM((Statistik!$C$7:$C$51=$A148)*(Statistik!$D$7:$D$51=$A146)*((Statistik!AI$7:AI$51)))</f>
        <v>0</v>
      </c>
      <c r="AF148" s="5">
        <f t="array" ref="AF148">SUM((Statistik!$C$7:$C$51=$A148)*(Statistik!$D$7:$D$51=$A146)*((Statistik!AJ$7:AJ$51)))</f>
        <v>0</v>
      </c>
      <c r="AG148" s="5">
        <f t="array" ref="AG148">SUM((Statistik!$C$7:$C$51=$A148)*(Statistik!$D$7:$D$51=$A146)*((Statistik!AK$7:AK$51)))</f>
        <v>0</v>
      </c>
      <c r="AH148" s="22">
        <f t="array" ref="AH148">SUM((Statistik!$C$7:$C$51=$A148)*(Statistik!$D$7:$D$51=$A146)*((Statistik!AL$7:AL$51)))</f>
        <v>0</v>
      </c>
    </row>
    <row r="149" spans="1:34" ht="15" customHeight="1" x14ac:dyDescent="0.25">
      <c r="A149" s="215" t="s">
        <v>47</v>
      </c>
      <c r="B149" s="216"/>
      <c r="C149" s="217"/>
      <c r="D149" s="20">
        <f t="array" ref="D149">SUM((Statistik!$C$7:$C$51=$A149)*(Statistik!$D$7:$D$51=$A146)*((Statistik!AQ$7:AQ$51)))</f>
        <v>0</v>
      </c>
      <c r="E149" s="20">
        <f t="array" ref="E149">SUM((Statistik!$C$7:$C$51=$A149)*(Statistik!$D$7:$D$51=$A146)*((Statistik!I$7:I$51)))</f>
        <v>0</v>
      </c>
      <c r="F149" s="4">
        <f t="array" ref="F149">SUM((Statistik!$C$7:$C$51=$A149)*(Statistik!$D$7:$D$51=$A146)*((Statistik!J$7:J$51)))</f>
        <v>0</v>
      </c>
      <c r="G149" s="4">
        <f t="array" ref="G149">SUM((Statistik!$C$7:$C$51=$A149)*(Statistik!$D$7:$D$51=$A146)*((Statistik!K$7:K$51)))</f>
        <v>0</v>
      </c>
      <c r="H149" s="4">
        <f t="array" ref="H149">SUM((Statistik!$C$7:$C$51=$A149)*(Statistik!$D$7:$D$51=$A146)*((Statistik!L$7:L$51)))</f>
        <v>0</v>
      </c>
      <c r="I149" s="23">
        <f t="array" ref="I149">SUM((Statistik!$C$7:$C$51=$A149)*(Statistik!$D$7:$D$51=$A146)*((Statistik!M$7:M$51)))</f>
        <v>0</v>
      </c>
      <c r="J149" s="20">
        <f t="array" ref="J149">SUM((Statistik!$C$7:$C$51=$A149)*(Statistik!$D$7:$D$51=$A146)*((Statistik!N$7:N$51)))</f>
        <v>0</v>
      </c>
      <c r="K149" s="4">
        <f t="array" ref="K149">SUM((Statistik!$C$7:$C$51=$A149)*(Statistik!$D$7:$D$51=$A146)*((Statistik!O$7:O$51)))</f>
        <v>0</v>
      </c>
      <c r="L149" s="4">
        <f t="array" ref="L149">SUM((Statistik!$C$7:$C$51=$A149)*(Statistik!$D$7:$D$51=$A146)*((Statistik!P$7:P$51)))</f>
        <v>0</v>
      </c>
      <c r="M149" s="4">
        <f t="array" ref="M149">SUM((Statistik!$C$7:$C$51=$A149)*(Statistik!$D$7:$D$51=$A146)*((Statistik!Q$7:Q$51)))</f>
        <v>0</v>
      </c>
      <c r="N149" s="23">
        <f t="array" ref="N149">SUM((Statistik!$C$7:$C$51=$A149)*(Statistik!$D$7:$D$51=$A146)*((Statistik!R$7:R$51)))</f>
        <v>0</v>
      </c>
      <c r="O149" s="20">
        <f t="array" ref="O149">SUM((Statistik!$C$7:$C$51=$A149)*(Statistik!$D$7:$D$51=$A146)*((Statistik!S$7:S$51)))</f>
        <v>0</v>
      </c>
      <c r="P149" s="4">
        <f t="array" ref="P149">SUM((Statistik!$C$7:$C$51=$A149)*(Statistik!$D$7:$D$51=$A146)*((Statistik!T$7:T$51)))</f>
        <v>0</v>
      </c>
      <c r="Q149" s="4">
        <f t="array" ref="Q149">SUM((Statistik!$C$7:$C$51=$A149)*(Statistik!$D$7:$D$51=$A146)*((Statistik!U$7:U$51)))</f>
        <v>0</v>
      </c>
      <c r="R149" s="4">
        <f t="array" ref="R149">SUM((Statistik!$C$7:$C$51=$A149)*(Statistik!$D$7:$D$51=$A146)*((Statistik!V$7:V$51)))</f>
        <v>0</v>
      </c>
      <c r="S149" s="23">
        <f t="array" ref="S149">SUM((Statistik!$C$7:$C$51=$A149)*(Statistik!$D$7:$D$51=$A146)*((Statistik!W$7:W$51)))</f>
        <v>0</v>
      </c>
      <c r="T149" s="20">
        <f t="array" ref="T149">SUM((Statistik!$C$7:$C$51=$A149)*(Statistik!$D$7:$D$51=$A146)*((Statistik!X$7:X$51)))</f>
        <v>0</v>
      </c>
      <c r="U149" s="4">
        <f t="array" ref="U149">SUM((Statistik!$C$7:$C$51=$A149)*(Statistik!$D$7:$D$51=$A146)*((Statistik!Y$7:Y$51)))</f>
        <v>0</v>
      </c>
      <c r="V149" s="4">
        <f t="array" ref="V149">SUM((Statistik!$C$7:$C$51=$A149)*(Statistik!$D$7:$D$51=$A146)*((Statistik!Z$7:Z$51)))</f>
        <v>0</v>
      </c>
      <c r="W149" s="4">
        <f t="array" ref="W149">SUM((Statistik!$C$7:$C$51=$A149)*(Statistik!$D$7:$D$51=$A146)*((Statistik!AA$7:AA$51)))</f>
        <v>0</v>
      </c>
      <c r="X149" s="23">
        <f t="array" ref="X149">SUM((Statistik!$C$7:$C$51=$A149)*(Statistik!$D$7:$D$51=$A146)*((Statistik!AB$7:AB$51)))</f>
        <v>0</v>
      </c>
      <c r="Y149" s="20">
        <f t="array" ref="Y149">SUM((Statistik!$C$7:$C$51=$A149)*(Statistik!$D$7:$D$51=$A146)*((Statistik!AC$7:AC$51)))</f>
        <v>0</v>
      </c>
      <c r="Z149" s="4">
        <f t="array" ref="Z149">SUM((Statistik!$C$7:$C$51=$A149)*(Statistik!$D$7:$D$51=$A146)*((Statistik!AD$7:AD$51)))</f>
        <v>0</v>
      </c>
      <c r="AA149" s="4">
        <f t="array" ref="AA149">SUM((Statistik!$C$7:$C$51=$A149)*(Statistik!$D$7:$D$51=$A146)*((Statistik!AE$7:AE$51)))</f>
        <v>0</v>
      </c>
      <c r="AB149" s="4">
        <f t="array" ref="AB149">SUM((Statistik!$C$7:$C$51=$A149)*(Statistik!$D$7:$D$51=$A146)*((Statistik!AF$7:AF$51)))</f>
        <v>0</v>
      </c>
      <c r="AC149" s="23">
        <f t="array" ref="AC149">SUM((Statistik!$C$7:$C$51=$A149)*(Statistik!$D$7:$D$51=$A146)*((Statistik!AG$7:AG$51)))</f>
        <v>0</v>
      </c>
      <c r="AD149" s="20">
        <f t="array" ref="AD149">SUM((Statistik!$C$7:$C$51=$A149)*(Statistik!$D$7:$D$51=$A146)*((Statistik!AH$7:AH$51)))</f>
        <v>0</v>
      </c>
      <c r="AE149" s="4">
        <f t="array" ref="AE149">SUM((Statistik!$C$7:$C$51=$A149)*(Statistik!$D$7:$D$51=$A146)*((Statistik!AI$7:AI$51)))</f>
        <v>0</v>
      </c>
      <c r="AF149" s="4">
        <f t="array" ref="AF149">SUM((Statistik!$C$7:$C$51=$A149)*(Statistik!$D$7:$D$51=$A146)*((Statistik!AJ$7:AJ$51)))</f>
        <v>0</v>
      </c>
      <c r="AG149" s="4">
        <f t="array" ref="AG149">SUM((Statistik!$C$7:$C$51=$A149)*(Statistik!$D$7:$D$51=$A146)*((Statistik!AK$7:AK$51)))</f>
        <v>0</v>
      </c>
      <c r="AH149" s="23">
        <f t="array" ref="AH149">SUM((Statistik!$C$7:$C$51=$A149)*(Statistik!$D$7:$D$51=$A146)*((Statistik!AL$7:AL$51)))</f>
        <v>0</v>
      </c>
    </row>
    <row r="150" spans="1:34" ht="15" customHeight="1" x14ac:dyDescent="0.25">
      <c r="A150" s="215" t="s">
        <v>48</v>
      </c>
      <c r="B150" s="216"/>
      <c r="C150" s="217"/>
      <c r="D150" s="20">
        <f t="array" ref="D150">SUM((Statistik!$C$7:$C$51=$A150)*(Statistik!$D$7:$D$51=$A146)*((Statistik!AQ$7:AQ$51)))</f>
        <v>0</v>
      </c>
      <c r="E150" s="20">
        <f t="array" ref="E150">SUM((Statistik!$C$7:$C$51=$A150)*(Statistik!$D$7:$D$51=$A146)*((Statistik!I$7:I$51)))</f>
        <v>0</v>
      </c>
      <c r="F150" s="4">
        <f t="array" ref="F150">SUM((Statistik!$C$7:$C$51=$A150)*(Statistik!$D$7:$D$51=$A146)*((Statistik!J$7:J$51)))</f>
        <v>0</v>
      </c>
      <c r="G150" s="4">
        <f t="array" ref="G150">SUM((Statistik!$C$7:$C$51=$A150)*(Statistik!$D$7:$D$51=$A146)*((Statistik!K$7:K$51)))</f>
        <v>0</v>
      </c>
      <c r="H150" s="4">
        <f t="array" ref="H150">SUM((Statistik!$C$7:$C$51=$A150)*(Statistik!$D$7:$D$51=$A146)*((Statistik!L$7:L$51)))</f>
        <v>0</v>
      </c>
      <c r="I150" s="23">
        <f t="array" ref="I150">SUM((Statistik!$C$7:$C$51=$A150)*(Statistik!$D$7:$D$51=$A146)*((Statistik!M$7:M$51)))</f>
        <v>0</v>
      </c>
      <c r="J150" s="20">
        <f t="array" ref="J150">SUM((Statistik!$C$7:$C$51=$A150)*(Statistik!$D$7:$D$51=$A146)*((Statistik!N$7:N$51)))</f>
        <v>0</v>
      </c>
      <c r="K150" s="4">
        <f t="array" ref="K150">SUM((Statistik!$C$7:$C$51=$A150)*(Statistik!$D$7:$D$51=$A146)*((Statistik!O$7:O$51)))</f>
        <v>0</v>
      </c>
      <c r="L150" s="4">
        <f t="array" ref="L150">SUM((Statistik!$C$7:$C$51=$A150)*(Statistik!$D$7:$D$51=$A146)*((Statistik!P$7:P$51)))</f>
        <v>0</v>
      </c>
      <c r="M150" s="4">
        <f t="array" ref="M150">SUM((Statistik!$C$7:$C$51=$A150)*(Statistik!$D$7:$D$51=$A146)*((Statistik!Q$7:Q$51)))</f>
        <v>0</v>
      </c>
      <c r="N150" s="23">
        <f t="array" ref="N150">SUM((Statistik!$C$7:$C$51=$A150)*(Statistik!$D$7:$D$51=$A146)*((Statistik!R$7:R$51)))</f>
        <v>0</v>
      </c>
      <c r="O150" s="20">
        <f t="array" ref="O150">SUM((Statistik!$C$7:$C$51=$A150)*(Statistik!$D$7:$D$51=$A146)*((Statistik!S$7:S$51)))</f>
        <v>0</v>
      </c>
      <c r="P150" s="4">
        <f t="array" ref="P150">SUM((Statistik!$C$7:$C$51=$A150)*(Statistik!$D$7:$D$51=$A146)*((Statistik!T$7:T$51)))</f>
        <v>0</v>
      </c>
      <c r="Q150" s="4">
        <f t="array" ref="Q150">SUM((Statistik!$C$7:$C$51=$A150)*(Statistik!$D$7:$D$51=$A146)*((Statistik!U$7:U$51)))</f>
        <v>0</v>
      </c>
      <c r="R150" s="4">
        <f t="array" ref="R150">SUM((Statistik!$C$7:$C$51=$A150)*(Statistik!$D$7:$D$51=$A146)*((Statistik!V$7:V$51)))</f>
        <v>0</v>
      </c>
      <c r="S150" s="23">
        <f t="array" ref="S150">SUM((Statistik!$C$7:$C$51=$A150)*(Statistik!$D$7:$D$51=$A146)*((Statistik!W$7:W$51)))</f>
        <v>0</v>
      </c>
      <c r="T150" s="20">
        <f t="array" ref="T150">SUM((Statistik!$C$7:$C$51=$A150)*(Statistik!$D$7:$D$51=$A146)*((Statistik!X$7:X$51)))</f>
        <v>0</v>
      </c>
      <c r="U150" s="4">
        <f t="array" ref="U150">SUM((Statistik!$C$7:$C$51=$A150)*(Statistik!$D$7:$D$51=$A146)*((Statistik!Y$7:Y$51)))</f>
        <v>0</v>
      </c>
      <c r="V150" s="4">
        <f t="array" ref="V150">SUM((Statistik!$C$7:$C$51=$A150)*(Statistik!$D$7:$D$51=$A146)*((Statistik!Z$7:Z$51)))</f>
        <v>0</v>
      </c>
      <c r="W150" s="4">
        <f t="array" ref="W150">SUM((Statistik!$C$7:$C$51=$A150)*(Statistik!$D$7:$D$51=$A146)*((Statistik!AA$7:AA$51)))</f>
        <v>0</v>
      </c>
      <c r="X150" s="23">
        <f t="array" ref="X150">SUM((Statistik!$C$7:$C$51=$A150)*(Statistik!$D$7:$D$51=$A146)*((Statistik!AB$7:AB$51)))</f>
        <v>0</v>
      </c>
      <c r="Y150" s="20">
        <f t="array" ref="Y150">SUM((Statistik!$C$7:$C$51=$A150)*(Statistik!$D$7:$D$51=$A146)*((Statistik!AC$7:AC$51)))</f>
        <v>0</v>
      </c>
      <c r="Z150" s="4">
        <f t="array" ref="Z150">SUM((Statistik!$C$7:$C$51=$A150)*(Statistik!$D$7:$D$51=$A146)*((Statistik!AD$7:AD$51)))</f>
        <v>0</v>
      </c>
      <c r="AA150" s="4">
        <f t="array" ref="AA150">SUM((Statistik!$C$7:$C$51=$A150)*(Statistik!$D$7:$D$51=$A146)*((Statistik!AE$7:AE$51)))</f>
        <v>0</v>
      </c>
      <c r="AB150" s="4">
        <f t="array" ref="AB150">SUM((Statistik!$C$7:$C$51=$A150)*(Statistik!$D$7:$D$51=$A146)*((Statistik!AF$7:AF$51)))</f>
        <v>0</v>
      </c>
      <c r="AC150" s="23">
        <f t="array" ref="AC150">SUM((Statistik!$C$7:$C$51=$A150)*(Statistik!$D$7:$D$51=$A146)*((Statistik!AG$7:AG$51)))</f>
        <v>0</v>
      </c>
      <c r="AD150" s="20">
        <f t="array" ref="AD150">SUM((Statistik!$C$7:$C$51=$A150)*(Statistik!$D$7:$D$51=$A146)*((Statistik!AH$7:AH$51)))</f>
        <v>0</v>
      </c>
      <c r="AE150" s="4">
        <f t="array" ref="AE150">SUM((Statistik!$C$7:$C$51=$A150)*(Statistik!$D$7:$D$51=$A146)*((Statistik!AI$7:AI$51)))</f>
        <v>0</v>
      </c>
      <c r="AF150" s="4">
        <f t="array" ref="AF150">SUM((Statistik!$C$7:$C$51=$A150)*(Statistik!$D$7:$D$51=$A146)*((Statistik!AJ$7:AJ$51)))</f>
        <v>0</v>
      </c>
      <c r="AG150" s="4">
        <f t="array" ref="AG150">SUM((Statistik!$C$7:$C$51=$A150)*(Statistik!$D$7:$D$51=$A146)*((Statistik!AK$7:AK$51)))</f>
        <v>0</v>
      </c>
      <c r="AH150" s="23">
        <f t="array" ref="AH150">SUM((Statistik!$C$7:$C$51=$A150)*(Statistik!$D$7:$D$51=$A146)*((Statistik!AL$7:AL$51)))</f>
        <v>0</v>
      </c>
    </row>
    <row r="151" spans="1:34" ht="15" customHeight="1" thickBot="1" x14ac:dyDescent="0.3">
      <c r="A151" s="218" t="s">
        <v>41</v>
      </c>
      <c r="B151" s="219"/>
      <c r="C151" s="220"/>
      <c r="D151" s="24">
        <f t="array" ref="D151">SUM((Statistik!$C$7:$C$51=$A151)*(Statistik!$D$7:$D$51=$A146)*((Statistik!AQ$7:AQ$51)))</f>
        <v>0</v>
      </c>
      <c r="E151" s="24">
        <f t="array" ref="E151">SUM((Statistik!$C$7:$C$51=$A151)*(Statistik!$D$7:$D$51=$A146)*((Statistik!I$7:I$51)))</f>
        <v>0</v>
      </c>
      <c r="F151" s="25">
        <f t="array" ref="F151">SUM((Statistik!$C$7:$C$51=$A151)*(Statistik!$D$7:$D$51=$A146)*((Statistik!J$7:J$51)))</f>
        <v>0</v>
      </c>
      <c r="G151" s="25">
        <f t="array" ref="G151">SUM((Statistik!$C$7:$C$51=$A151)*(Statistik!$D$7:$D$51=$A146)*((Statistik!K$7:K$51)))</f>
        <v>0</v>
      </c>
      <c r="H151" s="25">
        <f t="array" ref="H151">SUM((Statistik!$C$7:$C$51=$A151)*(Statistik!$D$7:$D$51=$A146)*((Statistik!L$7:L$51)))</f>
        <v>0</v>
      </c>
      <c r="I151" s="26">
        <f t="array" ref="I151">SUM((Statistik!$C$7:$C$51=$A151)*(Statistik!$D$7:$D$51=$A146)*((Statistik!M$7:M$51)))</f>
        <v>0</v>
      </c>
      <c r="J151" s="24">
        <f t="array" ref="J151">SUM((Statistik!$C$7:$C$51=$A151)*(Statistik!$D$7:$D$51=$A146)*((Statistik!N$7:N$51)))</f>
        <v>0</v>
      </c>
      <c r="K151" s="25">
        <f t="array" ref="K151">SUM((Statistik!$C$7:$C$51=$A151)*(Statistik!$D$7:$D$51=$A146)*((Statistik!O$7:O$51)))</f>
        <v>0</v>
      </c>
      <c r="L151" s="25">
        <f t="array" ref="L151">SUM((Statistik!$C$7:$C$51=$A151)*(Statistik!$D$7:$D$51=$A146)*((Statistik!P$7:P$51)))</f>
        <v>0</v>
      </c>
      <c r="M151" s="25">
        <f t="array" ref="M151">SUM((Statistik!$C$7:$C$51=$A151)*(Statistik!$D$7:$D$51=$A146)*((Statistik!Q$7:Q$51)))</f>
        <v>0</v>
      </c>
      <c r="N151" s="26">
        <f t="array" ref="N151">SUM((Statistik!$C$7:$C$51=$A151)*(Statistik!$D$7:$D$51=$A146)*((Statistik!R$7:R$51)))</f>
        <v>0</v>
      </c>
      <c r="O151" s="24">
        <f t="array" ref="O151">SUM((Statistik!$C$7:$C$51=$A151)*(Statistik!$D$7:$D$51=$A146)*((Statistik!S$7:S$51)))</f>
        <v>0</v>
      </c>
      <c r="P151" s="25">
        <f t="array" ref="P151">SUM((Statistik!$C$7:$C$51=$A151)*(Statistik!$D$7:$D$51=$A146)*((Statistik!T$7:T$51)))</f>
        <v>0</v>
      </c>
      <c r="Q151" s="25">
        <f t="array" ref="Q151">SUM((Statistik!$C$7:$C$51=$A151)*(Statistik!$D$7:$D$51=$A146)*((Statistik!U$7:U$51)))</f>
        <v>0</v>
      </c>
      <c r="R151" s="25">
        <f t="array" ref="R151">SUM((Statistik!$C$7:$C$51=$A151)*(Statistik!$D$7:$D$51=$A146)*((Statistik!V$7:V$51)))</f>
        <v>0</v>
      </c>
      <c r="S151" s="26">
        <f t="array" ref="S151">SUM((Statistik!$C$7:$C$51=$A151)*(Statistik!$D$7:$D$51=$A146)*((Statistik!W$7:W$51)))</f>
        <v>0</v>
      </c>
      <c r="T151" s="24">
        <f t="array" ref="T151">SUM((Statistik!$C$7:$C$51=$A151)*(Statistik!$D$7:$D$51=$A146)*((Statistik!X$7:X$51)))</f>
        <v>0</v>
      </c>
      <c r="U151" s="25">
        <f t="array" ref="U151">SUM((Statistik!$C$7:$C$51=$A151)*(Statistik!$D$7:$D$51=$A146)*((Statistik!Y$7:Y$51)))</f>
        <v>0</v>
      </c>
      <c r="V151" s="25">
        <f t="array" ref="V151">SUM((Statistik!$C$7:$C$51=$A151)*(Statistik!$D$7:$D$51=$A146)*((Statistik!Z$7:Z$51)))</f>
        <v>0</v>
      </c>
      <c r="W151" s="25">
        <f t="array" ref="W151">SUM((Statistik!$C$7:$C$51=$A151)*(Statistik!$D$7:$D$51=$A146)*((Statistik!AA$7:AA$51)))</f>
        <v>0</v>
      </c>
      <c r="X151" s="26">
        <f t="array" ref="X151">SUM((Statistik!$C$7:$C$51=$A151)*(Statistik!$D$7:$D$51=$A146)*((Statistik!AB$7:AB$51)))</f>
        <v>0</v>
      </c>
      <c r="Y151" s="24">
        <f t="array" ref="Y151">SUM((Statistik!$C$7:$C$51=$A151)*(Statistik!$D$7:$D$51=$A146)*((Statistik!AC$7:AC$51)))</f>
        <v>0</v>
      </c>
      <c r="Z151" s="25">
        <f t="array" ref="Z151">SUM((Statistik!$C$7:$C$51=$A151)*(Statistik!$D$7:$D$51=$A146)*((Statistik!AD$7:AD$51)))</f>
        <v>0</v>
      </c>
      <c r="AA151" s="25">
        <f t="array" ref="AA151">SUM((Statistik!$C$7:$C$51=$A151)*(Statistik!$D$7:$D$51=$A146)*((Statistik!AE$7:AE$51)))</f>
        <v>0</v>
      </c>
      <c r="AB151" s="25">
        <f t="array" ref="AB151">SUM((Statistik!$C$7:$C$51=$A151)*(Statistik!$D$7:$D$51=$A146)*((Statistik!AF$7:AF$51)))</f>
        <v>0</v>
      </c>
      <c r="AC151" s="26">
        <f t="array" ref="AC151">SUM((Statistik!$C$7:$C$51=$A151)*(Statistik!$D$7:$D$51=$A146)*((Statistik!AG$7:AG$51)))</f>
        <v>0</v>
      </c>
      <c r="AD151" s="24">
        <f t="array" ref="AD151">SUM((Statistik!$C$7:$C$51=$A151)*(Statistik!$D$7:$D$51=$A146)*((Statistik!AH$7:AH$51)))</f>
        <v>0</v>
      </c>
      <c r="AE151" s="25">
        <f t="array" ref="AE151">SUM((Statistik!$C$7:$C$51=$A151)*(Statistik!$D$7:$D$51=$A146)*((Statistik!AI$7:AI$51)))</f>
        <v>0</v>
      </c>
      <c r="AF151" s="25">
        <f t="array" ref="AF151">SUM((Statistik!$C$7:$C$51=$A151)*(Statistik!$D$7:$D$51=$A146)*((Statistik!AJ$7:AJ$51)))</f>
        <v>0</v>
      </c>
      <c r="AG151" s="25">
        <f t="array" ref="AG151">SUM((Statistik!$C$7:$C$51=$A151)*(Statistik!$D$7:$D$51=$A146)*((Statistik!AK$7:AK$51)))</f>
        <v>0</v>
      </c>
      <c r="AH151" s="26">
        <f t="array" ref="AH151">SUM((Statistik!$C$7:$C$51=$A151)*(Statistik!$D$7:$D$51=$A146)*((Statistik!AL$7:AL$51)))</f>
        <v>0</v>
      </c>
    </row>
    <row r="152" spans="1:34" ht="15.75" thickBot="1" x14ac:dyDescent="0.3"/>
    <row r="153" spans="1:34" ht="15" customHeight="1" thickBot="1" x14ac:dyDescent="0.3">
      <c r="A153" s="221">
        <v>17</v>
      </c>
      <c r="B153" s="222"/>
      <c r="C153" s="223"/>
      <c r="D153" s="221" t="s">
        <v>53</v>
      </c>
      <c r="E153" s="227" t="s">
        <v>63</v>
      </c>
      <c r="F153" s="228"/>
      <c r="G153" s="228"/>
      <c r="H153" s="228"/>
      <c r="I153" s="229"/>
      <c r="J153" s="227" t="s">
        <v>64</v>
      </c>
      <c r="K153" s="228"/>
      <c r="L153" s="228"/>
      <c r="M153" s="228"/>
      <c r="N153" s="229"/>
      <c r="O153" s="227" t="s">
        <v>65</v>
      </c>
      <c r="P153" s="228"/>
      <c r="Q153" s="228"/>
      <c r="R153" s="228"/>
      <c r="S153" s="229"/>
      <c r="T153" s="227" t="s">
        <v>66</v>
      </c>
      <c r="U153" s="228"/>
      <c r="V153" s="228"/>
      <c r="W153" s="228"/>
      <c r="X153" s="229"/>
      <c r="Y153" s="227" t="s">
        <v>67</v>
      </c>
      <c r="Z153" s="228"/>
      <c r="AA153" s="228"/>
      <c r="AB153" s="228"/>
      <c r="AC153" s="229"/>
      <c r="AD153" s="227" t="s">
        <v>68</v>
      </c>
      <c r="AE153" s="228"/>
      <c r="AF153" s="228"/>
      <c r="AG153" s="228"/>
      <c r="AH153" s="229"/>
    </row>
    <row r="154" spans="1:34" ht="15" customHeight="1" thickBot="1" x14ac:dyDescent="0.3">
      <c r="A154" s="224"/>
      <c r="B154" s="225"/>
      <c r="C154" s="226"/>
      <c r="D154" s="224"/>
      <c r="E154" s="3" t="s">
        <v>29</v>
      </c>
      <c r="F154" s="2" t="s">
        <v>30</v>
      </c>
      <c r="G154" s="2" t="s">
        <v>31</v>
      </c>
      <c r="H154" s="2" t="s">
        <v>32</v>
      </c>
      <c r="I154" s="1" t="s">
        <v>33</v>
      </c>
      <c r="J154" s="3" t="s">
        <v>29</v>
      </c>
      <c r="K154" s="2" t="s">
        <v>30</v>
      </c>
      <c r="L154" s="2" t="s">
        <v>31</v>
      </c>
      <c r="M154" s="2" t="s">
        <v>32</v>
      </c>
      <c r="N154" s="16" t="s">
        <v>34</v>
      </c>
      <c r="O154" s="17" t="s">
        <v>29</v>
      </c>
      <c r="P154" s="18" t="s">
        <v>30</v>
      </c>
      <c r="Q154" s="18" t="s">
        <v>31</v>
      </c>
      <c r="R154" s="18" t="s">
        <v>32</v>
      </c>
      <c r="S154" s="19" t="s">
        <v>34</v>
      </c>
      <c r="T154" s="17" t="s">
        <v>29</v>
      </c>
      <c r="U154" s="18" t="s">
        <v>30</v>
      </c>
      <c r="V154" s="18" t="s">
        <v>31</v>
      </c>
      <c r="W154" s="18" t="s">
        <v>32</v>
      </c>
      <c r="X154" s="19" t="s">
        <v>34</v>
      </c>
      <c r="Y154" s="17" t="s">
        <v>29</v>
      </c>
      <c r="Z154" s="18" t="s">
        <v>30</v>
      </c>
      <c r="AA154" s="18" t="s">
        <v>31</v>
      </c>
      <c r="AB154" s="18" t="s">
        <v>32</v>
      </c>
      <c r="AC154" s="19" t="s">
        <v>34</v>
      </c>
      <c r="AD154" s="17" t="s">
        <v>29</v>
      </c>
      <c r="AE154" s="18" t="s">
        <v>30</v>
      </c>
      <c r="AF154" s="18" t="s">
        <v>31</v>
      </c>
      <c r="AG154" s="18" t="s">
        <v>32</v>
      </c>
      <c r="AH154" s="19" t="s">
        <v>34</v>
      </c>
    </row>
    <row r="155" spans="1:34" ht="15" customHeight="1" x14ac:dyDescent="0.25">
      <c r="A155" s="212" t="s">
        <v>21</v>
      </c>
      <c r="B155" s="213"/>
      <c r="C155" s="214"/>
      <c r="D155" s="20">
        <f t="array" ref="D155">SUM((Statistik!$C$7:$C$51=$A155)*(Statistik!$D$7:$D$51=$A153)*((Statistik!AQ$7:AQ$51)))</f>
        <v>0</v>
      </c>
      <c r="E155" s="21">
        <f t="array" ref="E155">SUM((Statistik!$C$7:$C$51=$A155)*(Statistik!$D$7:$D$51=$A153)*((Statistik!I$7:I$51)))</f>
        <v>0</v>
      </c>
      <c r="F155" s="5">
        <f t="array" ref="F155">SUM((Statistik!$C$7:$C$51=$A155)*(Statistik!$D$7:$D$51=$A153)*((Statistik!J$7:J$51)))</f>
        <v>0</v>
      </c>
      <c r="G155" s="5">
        <f t="array" ref="G155">SUM((Statistik!$C$7:$C$51=$A155)*(Statistik!$D$7:$D$51=$A153)*((Statistik!K$7:K$51)))</f>
        <v>0</v>
      </c>
      <c r="H155" s="5">
        <f t="array" ref="H155">SUM((Statistik!$C$7:$C$51=$A155)*(Statistik!$D$7:$D$51=$A153)*((Statistik!L$7:L$51)))</f>
        <v>0</v>
      </c>
      <c r="I155" s="22">
        <f t="array" ref="I155">SUM((Statistik!$C$7:$C$51=$A155)*(Statistik!$D$7:$D$51=$A153)*((Statistik!M$7:M$51)))</f>
        <v>0</v>
      </c>
      <c r="J155" s="21">
        <f t="array" ref="J155">SUM((Statistik!$C$7:$C$51=$A155)*(Statistik!$D$7:$D$51=$A153)*((Statistik!N$7:N$51)))</f>
        <v>0</v>
      </c>
      <c r="K155" s="5">
        <f t="array" ref="K155">SUM((Statistik!$C$7:$C$51=$A155)*(Statistik!$D$7:$D$51=$A153)*((Statistik!O$7:O$51)))</f>
        <v>0</v>
      </c>
      <c r="L155" s="5">
        <f t="array" ref="L155">SUM((Statistik!$C$7:$C$51=$A155)*(Statistik!$D$7:$D$51=$A153)*((Statistik!P$7:P$51)))</f>
        <v>0</v>
      </c>
      <c r="M155" s="5">
        <f t="array" ref="M155">SUM((Statistik!$C$7:$C$51=$A155)*(Statistik!$D$7:$D$51=$A153)*((Statistik!Q$7:Q$51)))</f>
        <v>0</v>
      </c>
      <c r="N155" s="22">
        <f t="array" ref="N155">SUM((Statistik!$C$7:$C$51=$A155)*(Statistik!$D$7:$D$51=$A153)*((Statistik!R$7:R$51)))</f>
        <v>0</v>
      </c>
      <c r="O155" s="21">
        <f t="array" ref="O155">SUM((Statistik!$C$7:$C$51=$A155)*(Statistik!$D$7:$D$51=$A153)*((Statistik!S$7:S$51)))</f>
        <v>0</v>
      </c>
      <c r="P155" s="5">
        <f t="array" ref="P155">SUM((Statistik!$C$7:$C$51=$A155)*(Statistik!$D$7:$D$51=$A153)*((Statistik!T$7:T$51)))</f>
        <v>0</v>
      </c>
      <c r="Q155" s="5">
        <f t="array" ref="Q155">SUM((Statistik!$C$7:$C$51=$A155)*(Statistik!$D$7:$D$51=$A153)*((Statistik!U$7:U$51)))</f>
        <v>0</v>
      </c>
      <c r="R155" s="5">
        <f t="array" ref="R155">SUM((Statistik!$C$7:$C$51=$A155)*(Statistik!$D$7:$D$51=$A153)*((Statistik!V$7:V$51)))</f>
        <v>0</v>
      </c>
      <c r="S155" s="22">
        <f t="array" ref="S155">SUM((Statistik!$C$7:$C$51=$A155)*(Statistik!$D$7:$D$51=$A153)*((Statistik!W$7:W$51)))</f>
        <v>0</v>
      </c>
      <c r="T155" s="21">
        <f t="array" ref="T155">SUM((Statistik!$C$7:$C$51=$A155)*(Statistik!$D$7:$D$51=$A153)*((Statistik!X$7:X$51)))</f>
        <v>0</v>
      </c>
      <c r="U155" s="5">
        <f t="array" ref="U155">SUM((Statistik!$C$7:$C$51=$A155)*(Statistik!$D$7:$D$51=$A153)*((Statistik!Y$7:Y$51)))</f>
        <v>0</v>
      </c>
      <c r="V155" s="5">
        <f t="array" ref="V155">SUM((Statistik!$C$7:$C$51=$A155)*(Statistik!$D$7:$D$51=$A153)*((Statistik!Z$7:Z$51)))</f>
        <v>0</v>
      </c>
      <c r="W155" s="5">
        <f t="array" ref="W155">SUM((Statistik!$C$7:$C$51=$A155)*(Statistik!$D$7:$D$51=$A153)*((Statistik!AA$7:AA$51)))</f>
        <v>0</v>
      </c>
      <c r="X155" s="22">
        <f t="array" ref="X155">SUM((Statistik!$C$7:$C$51=$A155)*(Statistik!$D$7:$D$51=$A153)*((Statistik!AB$7:AB$51)))</f>
        <v>0</v>
      </c>
      <c r="Y155" s="21">
        <f t="array" ref="Y155">SUM((Statistik!$C$7:$C$51=$A155)*(Statistik!$D$7:$D$51=$A153)*((Statistik!AC$7:AC$51)))</f>
        <v>0</v>
      </c>
      <c r="Z155" s="5">
        <f t="array" ref="Z155">SUM((Statistik!$C$7:$C$51=$A155)*(Statistik!$D$7:$D$51=$A153)*((Statistik!AD$7:AD$51)))</f>
        <v>0</v>
      </c>
      <c r="AA155" s="5">
        <f t="array" ref="AA155">SUM((Statistik!$C$7:$C$51=$A155)*(Statistik!$D$7:$D$51=$A153)*((Statistik!AE$7:AE$51)))</f>
        <v>0</v>
      </c>
      <c r="AB155" s="5">
        <f t="array" ref="AB155">SUM((Statistik!$C$7:$C$51=$A155)*(Statistik!$D$7:$D$51=$A153)*((Statistik!AF$7:AF$51)))</f>
        <v>0</v>
      </c>
      <c r="AC155" s="22">
        <f t="array" ref="AC155">SUM((Statistik!$C$7:$C$51=$A155)*(Statistik!$D$7:$D$51=$A153)*((Statistik!AG$7:AG$51)))</f>
        <v>0</v>
      </c>
      <c r="AD155" s="21">
        <f t="array" ref="AD155">SUM((Statistik!$C$7:$C$51=$A155)*(Statistik!$D$7:$D$51=$A153)*((Statistik!AH$7:AH$51)))</f>
        <v>0</v>
      </c>
      <c r="AE155" s="5">
        <f t="array" ref="AE155">SUM((Statistik!$C$7:$C$51=$A155)*(Statistik!$D$7:$D$51=$A153)*((Statistik!AI$7:AI$51)))</f>
        <v>0</v>
      </c>
      <c r="AF155" s="5">
        <f t="array" ref="AF155">SUM((Statistik!$C$7:$C$51=$A155)*(Statistik!$D$7:$D$51=$A153)*((Statistik!AJ$7:AJ$51)))</f>
        <v>0</v>
      </c>
      <c r="AG155" s="5">
        <f t="array" ref="AG155">SUM((Statistik!$C$7:$C$51=$A155)*(Statistik!$D$7:$D$51=$A153)*((Statistik!AK$7:AK$51)))</f>
        <v>0</v>
      </c>
      <c r="AH155" s="22">
        <f t="array" ref="AH155">SUM((Statistik!$C$7:$C$51=$A155)*(Statistik!$D$7:$D$51=$A153)*((Statistik!AL$7:AL$51)))</f>
        <v>0</v>
      </c>
    </row>
    <row r="156" spans="1:34" ht="15" customHeight="1" x14ac:dyDescent="0.25">
      <c r="A156" s="215" t="s">
        <v>47</v>
      </c>
      <c r="B156" s="216"/>
      <c r="C156" s="217"/>
      <c r="D156" s="20">
        <f t="array" ref="D156">SUM((Statistik!$C$7:$C$51=$A156)*(Statistik!$D$7:$D$51=$A153)*((Statistik!AQ$7:AQ$51)))</f>
        <v>0</v>
      </c>
      <c r="E156" s="20">
        <f t="array" ref="E156">SUM((Statistik!$C$7:$C$51=$A156)*(Statistik!$D$7:$D$51=$A153)*((Statistik!I$7:I$51)))</f>
        <v>0</v>
      </c>
      <c r="F156" s="4">
        <f t="array" ref="F156">SUM((Statistik!$C$7:$C$51=$A156)*(Statistik!$D$7:$D$51=$A153)*((Statistik!J$7:J$51)))</f>
        <v>0</v>
      </c>
      <c r="G156" s="4">
        <f t="array" ref="G156">SUM((Statistik!$C$7:$C$51=$A156)*(Statistik!$D$7:$D$51=$A153)*((Statistik!K$7:K$51)))</f>
        <v>0</v>
      </c>
      <c r="H156" s="4">
        <f t="array" ref="H156">SUM((Statistik!$C$7:$C$51=$A156)*(Statistik!$D$7:$D$51=$A153)*((Statistik!L$7:L$51)))</f>
        <v>0</v>
      </c>
      <c r="I156" s="23">
        <f t="array" ref="I156">SUM((Statistik!$C$7:$C$51=$A156)*(Statistik!$D$7:$D$51=$A153)*((Statistik!M$7:M$51)))</f>
        <v>0</v>
      </c>
      <c r="J156" s="20">
        <f t="array" ref="J156">SUM((Statistik!$C$7:$C$51=$A156)*(Statistik!$D$7:$D$51=$A153)*((Statistik!N$7:N$51)))</f>
        <v>0</v>
      </c>
      <c r="K156" s="4">
        <f t="array" ref="K156">SUM((Statistik!$C$7:$C$51=$A156)*(Statistik!$D$7:$D$51=$A153)*((Statistik!O$7:O$51)))</f>
        <v>0</v>
      </c>
      <c r="L156" s="4">
        <f t="array" ref="L156">SUM((Statistik!$C$7:$C$51=$A156)*(Statistik!$D$7:$D$51=$A153)*((Statistik!P$7:P$51)))</f>
        <v>0</v>
      </c>
      <c r="M156" s="4">
        <f t="array" ref="M156">SUM((Statistik!$C$7:$C$51=$A156)*(Statistik!$D$7:$D$51=$A153)*((Statistik!Q$7:Q$51)))</f>
        <v>0</v>
      </c>
      <c r="N156" s="23">
        <f t="array" ref="N156">SUM((Statistik!$C$7:$C$51=$A156)*(Statistik!$D$7:$D$51=$A153)*((Statistik!R$7:R$51)))</f>
        <v>0</v>
      </c>
      <c r="O156" s="20">
        <f t="array" ref="O156">SUM((Statistik!$C$7:$C$51=$A156)*(Statistik!$D$7:$D$51=$A153)*((Statistik!S$7:S$51)))</f>
        <v>0</v>
      </c>
      <c r="P156" s="4">
        <f t="array" ref="P156">SUM((Statistik!$C$7:$C$51=$A156)*(Statistik!$D$7:$D$51=$A153)*((Statistik!T$7:T$51)))</f>
        <v>0</v>
      </c>
      <c r="Q156" s="4">
        <f t="array" ref="Q156">SUM((Statistik!$C$7:$C$51=$A156)*(Statistik!$D$7:$D$51=$A153)*((Statistik!U$7:U$51)))</f>
        <v>0</v>
      </c>
      <c r="R156" s="4">
        <f t="array" ref="R156">SUM((Statistik!$C$7:$C$51=$A156)*(Statistik!$D$7:$D$51=$A153)*((Statistik!V$7:V$51)))</f>
        <v>0</v>
      </c>
      <c r="S156" s="23">
        <f t="array" ref="S156">SUM((Statistik!$C$7:$C$51=$A156)*(Statistik!$D$7:$D$51=$A153)*((Statistik!W$7:W$51)))</f>
        <v>0</v>
      </c>
      <c r="T156" s="20">
        <f t="array" ref="T156">SUM((Statistik!$C$7:$C$51=$A156)*(Statistik!$D$7:$D$51=$A153)*((Statistik!X$7:X$51)))</f>
        <v>0</v>
      </c>
      <c r="U156" s="4">
        <f t="array" ref="U156">SUM((Statistik!$C$7:$C$51=$A156)*(Statistik!$D$7:$D$51=$A153)*((Statistik!Y$7:Y$51)))</f>
        <v>0</v>
      </c>
      <c r="V156" s="4">
        <f t="array" ref="V156">SUM((Statistik!$C$7:$C$51=$A156)*(Statistik!$D$7:$D$51=$A153)*((Statistik!Z$7:Z$51)))</f>
        <v>0</v>
      </c>
      <c r="W156" s="4">
        <f t="array" ref="W156">SUM((Statistik!$C$7:$C$51=$A156)*(Statistik!$D$7:$D$51=$A153)*((Statistik!AA$7:AA$51)))</f>
        <v>0</v>
      </c>
      <c r="X156" s="23">
        <f t="array" ref="X156">SUM((Statistik!$C$7:$C$51=$A156)*(Statistik!$D$7:$D$51=$A153)*((Statistik!AB$7:AB$51)))</f>
        <v>0</v>
      </c>
      <c r="Y156" s="20">
        <f t="array" ref="Y156">SUM((Statistik!$C$7:$C$51=$A156)*(Statistik!$D$7:$D$51=$A153)*((Statistik!AC$7:AC$51)))</f>
        <v>0</v>
      </c>
      <c r="Z156" s="4">
        <f t="array" ref="Z156">SUM((Statistik!$C$7:$C$51=$A156)*(Statistik!$D$7:$D$51=$A153)*((Statistik!AD$7:AD$51)))</f>
        <v>0</v>
      </c>
      <c r="AA156" s="4">
        <f t="array" ref="AA156">SUM((Statistik!$C$7:$C$51=$A156)*(Statistik!$D$7:$D$51=$A153)*((Statistik!AE$7:AE$51)))</f>
        <v>0</v>
      </c>
      <c r="AB156" s="4">
        <f t="array" ref="AB156">SUM((Statistik!$C$7:$C$51=$A156)*(Statistik!$D$7:$D$51=$A153)*((Statistik!AF$7:AF$51)))</f>
        <v>0</v>
      </c>
      <c r="AC156" s="23">
        <f t="array" ref="AC156">SUM((Statistik!$C$7:$C$51=$A156)*(Statistik!$D$7:$D$51=$A153)*((Statistik!AG$7:AG$51)))</f>
        <v>0</v>
      </c>
      <c r="AD156" s="20">
        <f t="array" ref="AD156">SUM((Statistik!$C$7:$C$51=$A156)*(Statistik!$D$7:$D$51=$A153)*((Statistik!AH$7:AH$51)))</f>
        <v>0</v>
      </c>
      <c r="AE156" s="4">
        <f t="array" ref="AE156">SUM((Statistik!$C$7:$C$51=$A156)*(Statistik!$D$7:$D$51=$A153)*((Statistik!AI$7:AI$51)))</f>
        <v>0</v>
      </c>
      <c r="AF156" s="4">
        <f t="array" ref="AF156">SUM((Statistik!$C$7:$C$51=$A156)*(Statistik!$D$7:$D$51=$A153)*((Statistik!AJ$7:AJ$51)))</f>
        <v>0</v>
      </c>
      <c r="AG156" s="4">
        <f t="array" ref="AG156">SUM((Statistik!$C$7:$C$51=$A156)*(Statistik!$D$7:$D$51=$A153)*((Statistik!AK$7:AK$51)))</f>
        <v>0</v>
      </c>
      <c r="AH156" s="23">
        <f t="array" ref="AH156">SUM((Statistik!$C$7:$C$51=$A156)*(Statistik!$D$7:$D$51=$A153)*((Statistik!AL$7:AL$51)))</f>
        <v>0</v>
      </c>
    </row>
    <row r="157" spans="1:34" ht="15" customHeight="1" x14ac:dyDescent="0.25">
      <c r="A157" s="215" t="s">
        <v>48</v>
      </c>
      <c r="B157" s="216"/>
      <c r="C157" s="217"/>
      <c r="D157" s="20">
        <f t="array" ref="D157">SUM((Statistik!$C$7:$C$51=$A157)*(Statistik!$D$7:$D$51=$A153)*((Statistik!AQ$7:AQ$51)))</f>
        <v>0</v>
      </c>
      <c r="E157" s="20">
        <f t="array" ref="E157">SUM((Statistik!$C$7:$C$51=$A157)*(Statistik!$D$7:$D$51=$A153)*((Statistik!I$7:I$51)))</f>
        <v>0</v>
      </c>
      <c r="F157" s="4">
        <f t="array" ref="F157">SUM((Statistik!$C$7:$C$51=$A157)*(Statistik!$D$7:$D$51=$A153)*((Statistik!J$7:J$51)))</f>
        <v>0</v>
      </c>
      <c r="G157" s="4">
        <f t="array" ref="G157">SUM((Statistik!$C$7:$C$51=$A157)*(Statistik!$D$7:$D$51=$A153)*((Statistik!K$7:K$51)))</f>
        <v>0</v>
      </c>
      <c r="H157" s="4">
        <f t="array" ref="H157">SUM((Statistik!$C$7:$C$51=$A157)*(Statistik!$D$7:$D$51=$A153)*((Statistik!L$7:L$51)))</f>
        <v>0</v>
      </c>
      <c r="I157" s="23">
        <f t="array" ref="I157">SUM((Statistik!$C$7:$C$51=$A157)*(Statistik!$D$7:$D$51=$A153)*((Statistik!M$7:M$51)))</f>
        <v>0</v>
      </c>
      <c r="J157" s="20">
        <f t="array" ref="J157">SUM((Statistik!$C$7:$C$51=$A157)*(Statistik!$D$7:$D$51=$A153)*((Statistik!N$7:N$51)))</f>
        <v>0</v>
      </c>
      <c r="K157" s="4">
        <f t="array" ref="K157">SUM((Statistik!$C$7:$C$51=$A157)*(Statistik!$D$7:$D$51=$A153)*((Statistik!O$7:O$51)))</f>
        <v>0</v>
      </c>
      <c r="L157" s="4">
        <f t="array" ref="L157">SUM((Statistik!$C$7:$C$51=$A157)*(Statistik!$D$7:$D$51=$A153)*((Statistik!P$7:P$51)))</f>
        <v>0</v>
      </c>
      <c r="M157" s="4">
        <f t="array" ref="M157">SUM((Statistik!$C$7:$C$51=$A157)*(Statistik!$D$7:$D$51=$A153)*((Statistik!Q$7:Q$51)))</f>
        <v>0</v>
      </c>
      <c r="N157" s="23">
        <f t="array" ref="N157">SUM((Statistik!$C$7:$C$51=$A157)*(Statistik!$D$7:$D$51=$A153)*((Statistik!R$7:R$51)))</f>
        <v>0</v>
      </c>
      <c r="O157" s="20">
        <f t="array" ref="O157">SUM((Statistik!$C$7:$C$51=$A157)*(Statistik!$D$7:$D$51=$A153)*((Statistik!S$7:S$51)))</f>
        <v>0</v>
      </c>
      <c r="P157" s="4">
        <f t="array" ref="P157">SUM((Statistik!$C$7:$C$51=$A157)*(Statistik!$D$7:$D$51=$A153)*((Statistik!T$7:T$51)))</f>
        <v>0</v>
      </c>
      <c r="Q157" s="4">
        <f t="array" ref="Q157">SUM((Statistik!$C$7:$C$51=$A157)*(Statistik!$D$7:$D$51=$A153)*((Statistik!U$7:U$51)))</f>
        <v>0</v>
      </c>
      <c r="R157" s="4">
        <f t="array" ref="R157">SUM((Statistik!$C$7:$C$51=$A157)*(Statistik!$D$7:$D$51=$A153)*((Statistik!V$7:V$51)))</f>
        <v>0</v>
      </c>
      <c r="S157" s="23">
        <f t="array" ref="S157">SUM((Statistik!$C$7:$C$51=$A157)*(Statistik!$D$7:$D$51=$A153)*((Statistik!W$7:W$51)))</f>
        <v>0</v>
      </c>
      <c r="T157" s="20">
        <f t="array" ref="T157">SUM((Statistik!$C$7:$C$51=$A157)*(Statistik!$D$7:$D$51=$A153)*((Statistik!X$7:X$51)))</f>
        <v>0</v>
      </c>
      <c r="U157" s="4">
        <f t="array" ref="U157">SUM((Statistik!$C$7:$C$51=$A157)*(Statistik!$D$7:$D$51=$A153)*((Statistik!Y$7:Y$51)))</f>
        <v>0</v>
      </c>
      <c r="V157" s="4">
        <f t="array" ref="V157">SUM((Statistik!$C$7:$C$51=$A157)*(Statistik!$D$7:$D$51=$A153)*((Statistik!Z$7:Z$51)))</f>
        <v>0</v>
      </c>
      <c r="W157" s="4">
        <f t="array" ref="W157">SUM((Statistik!$C$7:$C$51=$A157)*(Statistik!$D$7:$D$51=$A153)*((Statistik!AA$7:AA$51)))</f>
        <v>0</v>
      </c>
      <c r="X157" s="23">
        <f t="array" ref="X157">SUM((Statistik!$C$7:$C$51=$A157)*(Statistik!$D$7:$D$51=$A153)*((Statistik!AB$7:AB$51)))</f>
        <v>0</v>
      </c>
      <c r="Y157" s="20">
        <f t="array" ref="Y157">SUM((Statistik!$C$7:$C$51=$A157)*(Statistik!$D$7:$D$51=$A153)*((Statistik!AC$7:AC$51)))</f>
        <v>0</v>
      </c>
      <c r="Z157" s="4">
        <f t="array" ref="Z157">SUM((Statistik!$C$7:$C$51=$A157)*(Statistik!$D$7:$D$51=$A153)*((Statistik!AD$7:AD$51)))</f>
        <v>0</v>
      </c>
      <c r="AA157" s="4">
        <f t="array" ref="AA157">SUM((Statistik!$C$7:$C$51=$A157)*(Statistik!$D$7:$D$51=$A153)*((Statistik!AE$7:AE$51)))</f>
        <v>0</v>
      </c>
      <c r="AB157" s="4">
        <f t="array" ref="AB157">SUM((Statistik!$C$7:$C$51=$A157)*(Statistik!$D$7:$D$51=$A153)*((Statistik!AF$7:AF$51)))</f>
        <v>0</v>
      </c>
      <c r="AC157" s="23">
        <f t="array" ref="AC157">SUM((Statistik!$C$7:$C$51=$A157)*(Statistik!$D$7:$D$51=$A153)*((Statistik!AG$7:AG$51)))</f>
        <v>0</v>
      </c>
      <c r="AD157" s="20">
        <f t="array" ref="AD157">SUM((Statistik!$C$7:$C$51=$A157)*(Statistik!$D$7:$D$51=$A153)*((Statistik!AH$7:AH$51)))</f>
        <v>0</v>
      </c>
      <c r="AE157" s="4">
        <f t="array" ref="AE157">SUM((Statistik!$C$7:$C$51=$A157)*(Statistik!$D$7:$D$51=$A153)*((Statistik!AI$7:AI$51)))</f>
        <v>0</v>
      </c>
      <c r="AF157" s="4">
        <f t="array" ref="AF157">SUM((Statistik!$C$7:$C$51=$A157)*(Statistik!$D$7:$D$51=$A153)*((Statistik!AJ$7:AJ$51)))</f>
        <v>0</v>
      </c>
      <c r="AG157" s="4">
        <f t="array" ref="AG157">SUM((Statistik!$C$7:$C$51=$A157)*(Statistik!$D$7:$D$51=$A153)*((Statistik!AK$7:AK$51)))</f>
        <v>0</v>
      </c>
      <c r="AH157" s="23">
        <f t="array" ref="AH157">SUM((Statistik!$C$7:$C$51=$A157)*(Statistik!$D$7:$D$51=$A153)*((Statistik!AL$7:AL$51)))</f>
        <v>0</v>
      </c>
    </row>
    <row r="158" spans="1:34" ht="15" customHeight="1" thickBot="1" x14ac:dyDescent="0.3">
      <c r="A158" s="218" t="s">
        <v>41</v>
      </c>
      <c r="B158" s="219"/>
      <c r="C158" s="220"/>
      <c r="D158" s="24">
        <f t="array" ref="D158">SUM((Statistik!$C$7:$C$51=$A158)*(Statistik!$D$7:$D$51=$A153)*((Statistik!AQ$7:AQ$51)))</f>
        <v>0</v>
      </c>
      <c r="E158" s="24">
        <f t="array" ref="E158">SUM((Statistik!$C$7:$C$51=$A158)*(Statistik!$D$7:$D$51=$A153)*((Statistik!I$7:I$51)))</f>
        <v>0</v>
      </c>
      <c r="F158" s="25">
        <f t="array" ref="F158">SUM((Statistik!$C$7:$C$51=$A158)*(Statistik!$D$7:$D$51=$A153)*((Statistik!J$7:J$51)))</f>
        <v>0</v>
      </c>
      <c r="G158" s="25">
        <f t="array" ref="G158">SUM((Statistik!$C$7:$C$51=$A158)*(Statistik!$D$7:$D$51=$A153)*((Statistik!K$7:K$51)))</f>
        <v>0</v>
      </c>
      <c r="H158" s="25">
        <f t="array" ref="H158">SUM((Statistik!$C$7:$C$51=$A158)*(Statistik!$D$7:$D$51=$A153)*((Statistik!L$7:L$51)))</f>
        <v>0</v>
      </c>
      <c r="I158" s="26">
        <f t="array" ref="I158">SUM((Statistik!$C$7:$C$51=$A158)*(Statistik!$D$7:$D$51=$A153)*((Statistik!M$7:M$51)))</f>
        <v>0</v>
      </c>
      <c r="J158" s="24">
        <f t="array" ref="J158">SUM((Statistik!$C$7:$C$51=$A158)*(Statistik!$D$7:$D$51=$A153)*((Statistik!N$7:N$51)))</f>
        <v>0</v>
      </c>
      <c r="K158" s="25">
        <f t="array" ref="K158">SUM((Statistik!$C$7:$C$51=$A158)*(Statistik!$D$7:$D$51=$A153)*((Statistik!O$7:O$51)))</f>
        <v>0</v>
      </c>
      <c r="L158" s="25">
        <f t="array" ref="L158">SUM((Statistik!$C$7:$C$51=$A158)*(Statistik!$D$7:$D$51=$A153)*((Statistik!P$7:P$51)))</f>
        <v>0</v>
      </c>
      <c r="M158" s="25">
        <f t="array" ref="M158">SUM((Statistik!$C$7:$C$51=$A158)*(Statistik!$D$7:$D$51=$A153)*((Statistik!Q$7:Q$51)))</f>
        <v>0</v>
      </c>
      <c r="N158" s="26">
        <f t="array" ref="N158">SUM((Statistik!$C$7:$C$51=$A158)*(Statistik!$D$7:$D$51=$A153)*((Statistik!R$7:R$51)))</f>
        <v>0</v>
      </c>
      <c r="O158" s="24">
        <f t="array" ref="O158">SUM((Statistik!$C$7:$C$51=$A158)*(Statistik!$D$7:$D$51=$A153)*((Statistik!S$7:S$51)))</f>
        <v>0</v>
      </c>
      <c r="P158" s="25">
        <f t="array" ref="P158">SUM((Statistik!$C$7:$C$51=$A158)*(Statistik!$D$7:$D$51=$A153)*((Statistik!T$7:T$51)))</f>
        <v>0</v>
      </c>
      <c r="Q158" s="25">
        <f t="array" ref="Q158">SUM((Statistik!$C$7:$C$51=$A158)*(Statistik!$D$7:$D$51=$A153)*((Statistik!U$7:U$51)))</f>
        <v>0</v>
      </c>
      <c r="R158" s="25">
        <f t="array" ref="R158">SUM((Statistik!$C$7:$C$51=$A158)*(Statistik!$D$7:$D$51=$A153)*((Statistik!V$7:V$51)))</f>
        <v>0</v>
      </c>
      <c r="S158" s="26">
        <f t="array" ref="S158">SUM((Statistik!$C$7:$C$51=$A158)*(Statistik!$D$7:$D$51=$A153)*((Statistik!W$7:W$51)))</f>
        <v>0</v>
      </c>
      <c r="T158" s="24">
        <f t="array" ref="T158">SUM((Statistik!$C$7:$C$51=$A158)*(Statistik!$D$7:$D$51=$A153)*((Statistik!X$7:X$51)))</f>
        <v>0</v>
      </c>
      <c r="U158" s="25">
        <f t="array" ref="U158">SUM((Statistik!$C$7:$C$51=$A158)*(Statistik!$D$7:$D$51=$A153)*((Statistik!Y$7:Y$51)))</f>
        <v>0</v>
      </c>
      <c r="V158" s="25">
        <f t="array" ref="V158">SUM((Statistik!$C$7:$C$51=$A158)*(Statistik!$D$7:$D$51=$A153)*((Statistik!Z$7:Z$51)))</f>
        <v>0</v>
      </c>
      <c r="W158" s="25">
        <f t="array" ref="W158">SUM((Statistik!$C$7:$C$51=$A158)*(Statistik!$D$7:$D$51=$A153)*((Statistik!AA$7:AA$51)))</f>
        <v>0</v>
      </c>
      <c r="X158" s="26">
        <f t="array" ref="X158">SUM((Statistik!$C$7:$C$51=$A158)*(Statistik!$D$7:$D$51=$A153)*((Statistik!AB$7:AB$51)))</f>
        <v>0</v>
      </c>
      <c r="Y158" s="24">
        <f t="array" ref="Y158">SUM((Statistik!$C$7:$C$51=$A158)*(Statistik!$D$7:$D$51=$A153)*((Statistik!AC$7:AC$51)))</f>
        <v>0</v>
      </c>
      <c r="Z158" s="25">
        <f t="array" ref="Z158">SUM((Statistik!$C$7:$C$51=$A158)*(Statistik!$D$7:$D$51=$A153)*((Statistik!AD$7:AD$51)))</f>
        <v>0</v>
      </c>
      <c r="AA158" s="25">
        <f t="array" ref="AA158">SUM((Statistik!$C$7:$C$51=$A158)*(Statistik!$D$7:$D$51=$A153)*((Statistik!AE$7:AE$51)))</f>
        <v>0</v>
      </c>
      <c r="AB158" s="25">
        <f t="array" ref="AB158">SUM((Statistik!$C$7:$C$51=$A158)*(Statistik!$D$7:$D$51=$A153)*((Statistik!AF$7:AF$51)))</f>
        <v>0</v>
      </c>
      <c r="AC158" s="26">
        <f t="array" ref="AC158">SUM((Statistik!$C$7:$C$51=$A158)*(Statistik!$D$7:$D$51=$A153)*((Statistik!AG$7:AG$51)))</f>
        <v>0</v>
      </c>
      <c r="AD158" s="24">
        <f t="array" ref="AD158">SUM((Statistik!$C$7:$C$51=$A158)*(Statistik!$D$7:$D$51=$A153)*((Statistik!AH$7:AH$51)))</f>
        <v>0</v>
      </c>
      <c r="AE158" s="25">
        <f t="array" ref="AE158">SUM((Statistik!$C$7:$C$51=$A158)*(Statistik!$D$7:$D$51=$A153)*((Statistik!AI$7:AI$51)))</f>
        <v>0</v>
      </c>
      <c r="AF158" s="25">
        <f t="array" ref="AF158">SUM((Statistik!$C$7:$C$51=$A158)*(Statistik!$D$7:$D$51=$A153)*((Statistik!AJ$7:AJ$51)))</f>
        <v>0</v>
      </c>
      <c r="AG158" s="25">
        <f t="array" ref="AG158">SUM((Statistik!$C$7:$C$51=$A158)*(Statistik!$D$7:$D$51=$A153)*((Statistik!AK$7:AK$51)))</f>
        <v>0</v>
      </c>
      <c r="AH158" s="26">
        <f t="array" ref="AH158">SUM((Statistik!$C$7:$C$51=$A158)*(Statistik!$D$7:$D$51=$A153)*((Statistik!AL$7:AL$51)))</f>
        <v>0</v>
      </c>
    </row>
    <row r="159" spans="1:34" ht="15.75" thickBot="1" x14ac:dyDescent="0.3"/>
    <row r="160" spans="1:34" ht="15" customHeight="1" thickBot="1" x14ac:dyDescent="0.3">
      <c r="A160" s="221">
        <v>18</v>
      </c>
      <c r="B160" s="222"/>
      <c r="C160" s="223"/>
      <c r="D160" s="221" t="s">
        <v>53</v>
      </c>
      <c r="E160" s="227" t="s">
        <v>63</v>
      </c>
      <c r="F160" s="228"/>
      <c r="G160" s="228"/>
      <c r="H160" s="228"/>
      <c r="I160" s="229"/>
      <c r="J160" s="227" t="s">
        <v>64</v>
      </c>
      <c r="K160" s="228"/>
      <c r="L160" s="228"/>
      <c r="M160" s="228"/>
      <c r="N160" s="229"/>
      <c r="O160" s="227" t="s">
        <v>65</v>
      </c>
      <c r="P160" s="228"/>
      <c r="Q160" s="228"/>
      <c r="R160" s="228"/>
      <c r="S160" s="229"/>
      <c r="T160" s="227" t="s">
        <v>66</v>
      </c>
      <c r="U160" s="228"/>
      <c r="V160" s="228"/>
      <c r="W160" s="228"/>
      <c r="X160" s="229"/>
      <c r="Y160" s="227" t="s">
        <v>67</v>
      </c>
      <c r="Z160" s="228"/>
      <c r="AA160" s="228"/>
      <c r="AB160" s="228"/>
      <c r="AC160" s="229"/>
      <c r="AD160" s="227" t="s">
        <v>68</v>
      </c>
      <c r="AE160" s="228"/>
      <c r="AF160" s="228"/>
      <c r="AG160" s="228"/>
      <c r="AH160" s="229"/>
    </row>
    <row r="161" spans="1:34" ht="15" customHeight="1" thickBot="1" x14ac:dyDescent="0.3">
      <c r="A161" s="224"/>
      <c r="B161" s="225"/>
      <c r="C161" s="226"/>
      <c r="D161" s="224"/>
      <c r="E161" s="3" t="s">
        <v>29</v>
      </c>
      <c r="F161" s="2" t="s">
        <v>30</v>
      </c>
      <c r="G161" s="2" t="s">
        <v>31</v>
      </c>
      <c r="H161" s="2" t="s">
        <v>32</v>
      </c>
      <c r="I161" s="1" t="s">
        <v>33</v>
      </c>
      <c r="J161" s="3" t="s">
        <v>29</v>
      </c>
      <c r="K161" s="2" t="s">
        <v>30</v>
      </c>
      <c r="L161" s="2" t="s">
        <v>31</v>
      </c>
      <c r="M161" s="2" t="s">
        <v>32</v>
      </c>
      <c r="N161" s="16" t="s">
        <v>34</v>
      </c>
      <c r="O161" s="17" t="s">
        <v>29</v>
      </c>
      <c r="P161" s="18" t="s">
        <v>30</v>
      </c>
      <c r="Q161" s="18" t="s">
        <v>31</v>
      </c>
      <c r="R161" s="18" t="s">
        <v>32</v>
      </c>
      <c r="S161" s="19" t="s">
        <v>34</v>
      </c>
      <c r="T161" s="17" t="s">
        <v>29</v>
      </c>
      <c r="U161" s="18" t="s">
        <v>30</v>
      </c>
      <c r="V161" s="18" t="s">
        <v>31</v>
      </c>
      <c r="W161" s="18" t="s">
        <v>32</v>
      </c>
      <c r="X161" s="19" t="s">
        <v>34</v>
      </c>
      <c r="Y161" s="17" t="s">
        <v>29</v>
      </c>
      <c r="Z161" s="18" t="s">
        <v>30</v>
      </c>
      <c r="AA161" s="18" t="s">
        <v>31</v>
      </c>
      <c r="AB161" s="18" t="s">
        <v>32</v>
      </c>
      <c r="AC161" s="19" t="s">
        <v>34</v>
      </c>
      <c r="AD161" s="17" t="s">
        <v>29</v>
      </c>
      <c r="AE161" s="18" t="s">
        <v>30</v>
      </c>
      <c r="AF161" s="18" t="s">
        <v>31</v>
      </c>
      <c r="AG161" s="18" t="s">
        <v>32</v>
      </c>
      <c r="AH161" s="19" t="s">
        <v>34</v>
      </c>
    </row>
    <row r="162" spans="1:34" ht="15" customHeight="1" x14ac:dyDescent="0.25">
      <c r="A162" s="212" t="s">
        <v>21</v>
      </c>
      <c r="B162" s="213"/>
      <c r="C162" s="214"/>
      <c r="D162" s="20">
        <f t="array" ref="D162">SUM((Statistik!$C$7:$C$51=$A162)*(Statistik!$D$7:$D$51=$A160)*((Statistik!AQ$7:AQ$51)))</f>
        <v>0</v>
      </c>
      <c r="E162" s="21">
        <f t="array" ref="E162">SUM((Statistik!$C$7:$C$51=$A162)*(Statistik!$D$7:$D$51=$A160)*((Statistik!I$7:I$51)))</f>
        <v>0</v>
      </c>
      <c r="F162" s="5">
        <f t="array" ref="F162">SUM((Statistik!$C$7:$C$51=$A162)*(Statistik!$D$7:$D$51=$A160)*((Statistik!J$7:J$51)))</f>
        <v>0</v>
      </c>
      <c r="G162" s="5">
        <f t="array" ref="G162">SUM((Statistik!$C$7:$C$51=$A162)*(Statistik!$D$7:$D$51=$A160)*((Statistik!K$7:K$51)))</f>
        <v>0</v>
      </c>
      <c r="H162" s="5">
        <f t="array" ref="H162">SUM((Statistik!$C$7:$C$51=$A162)*(Statistik!$D$7:$D$51=$A160)*((Statistik!L$7:L$51)))</f>
        <v>0</v>
      </c>
      <c r="I162" s="22">
        <f t="array" ref="I162">SUM((Statistik!$C$7:$C$51=$A162)*(Statistik!$D$7:$D$51=$A160)*((Statistik!M$7:M$51)))</f>
        <v>0</v>
      </c>
      <c r="J162" s="21">
        <f t="array" ref="J162">SUM((Statistik!$C$7:$C$51=$A162)*(Statistik!$D$7:$D$51=$A160)*((Statistik!N$7:N$51)))</f>
        <v>0</v>
      </c>
      <c r="K162" s="5">
        <f t="array" ref="K162">SUM((Statistik!$C$7:$C$51=$A162)*(Statistik!$D$7:$D$51=$A160)*((Statistik!O$7:O$51)))</f>
        <v>0</v>
      </c>
      <c r="L162" s="5">
        <f t="array" ref="L162">SUM((Statistik!$C$7:$C$51=$A162)*(Statistik!$D$7:$D$51=$A160)*((Statistik!P$7:P$51)))</f>
        <v>0</v>
      </c>
      <c r="M162" s="5">
        <f t="array" ref="M162">SUM((Statistik!$C$7:$C$51=$A162)*(Statistik!$D$7:$D$51=$A160)*((Statistik!Q$7:Q$51)))</f>
        <v>0</v>
      </c>
      <c r="N162" s="22">
        <f t="array" ref="N162">SUM((Statistik!$C$7:$C$51=$A162)*(Statistik!$D$7:$D$51=$A160)*((Statistik!R$7:R$51)))</f>
        <v>0</v>
      </c>
      <c r="O162" s="21">
        <f t="array" ref="O162">SUM((Statistik!$C$7:$C$51=$A162)*(Statistik!$D$7:$D$51=$A160)*((Statistik!S$7:S$51)))</f>
        <v>0</v>
      </c>
      <c r="P162" s="5">
        <f t="array" ref="P162">SUM((Statistik!$C$7:$C$51=$A162)*(Statistik!$D$7:$D$51=$A160)*((Statistik!T$7:T$51)))</f>
        <v>0</v>
      </c>
      <c r="Q162" s="5">
        <f t="array" ref="Q162">SUM((Statistik!$C$7:$C$51=$A162)*(Statistik!$D$7:$D$51=$A160)*((Statistik!U$7:U$51)))</f>
        <v>0</v>
      </c>
      <c r="R162" s="5">
        <f t="array" ref="R162">SUM((Statistik!$C$7:$C$51=$A162)*(Statistik!$D$7:$D$51=$A160)*((Statistik!V$7:V$51)))</f>
        <v>0</v>
      </c>
      <c r="S162" s="22">
        <f t="array" ref="S162">SUM((Statistik!$C$7:$C$51=$A162)*(Statistik!$D$7:$D$51=$A160)*((Statistik!W$7:W$51)))</f>
        <v>0</v>
      </c>
      <c r="T162" s="21">
        <f t="array" ref="T162">SUM((Statistik!$C$7:$C$51=$A162)*(Statistik!$D$7:$D$51=$A160)*((Statistik!X$7:X$51)))</f>
        <v>0</v>
      </c>
      <c r="U162" s="5">
        <f t="array" ref="U162">SUM((Statistik!$C$7:$C$51=$A162)*(Statistik!$D$7:$D$51=$A160)*((Statistik!Y$7:Y$51)))</f>
        <v>0</v>
      </c>
      <c r="V162" s="5">
        <f t="array" ref="V162">SUM((Statistik!$C$7:$C$51=$A162)*(Statistik!$D$7:$D$51=$A160)*((Statistik!Z$7:Z$51)))</f>
        <v>0</v>
      </c>
      <c r="W162" s="5">
        <f t="array" ref="W162">SUM((Statistik!$C$7:$C$51=$A162)*(Statistik!$D$7:$D$51=$A160)*((Statistik!AA$7:AA$51)))</f>
        <v>0</v>
      </c>
      <c r="X162" s="22">
        <f t="array" ref="X162">SUM((Statistik!$C$7:$C$51=$A162)*(Statistik!$D$7:$D$51=$A160)*((Statistik!AB$7:AB$51)))</f>
        <v>0</v>
      </c>
      <c r="Y162" s="21">
        <f t="array" ref="Y162">SUM((Statistik!$C$7:$C$51=$A162)*(Statistik!$D$7:$D$51=$A160)*((Statistik!AC$7:AC$51)))</f>
        <v>0</v>
      </c>
      <c r="Z162" s="5">
        <f t="array" ref="Z162">SUM((Statistik!$C$7:$C$51=$A162)*(Statistik!$D$7:$D$51=$A160)*((Statistik!AD$7:AD$51)))</f>
        <v>0</v>
      </c>
      <c r="AA162" s="5">
        <f t="array" ref="AA162">SUM((Statistik!$C$7:$C$51=$A162)*(Statistik!$D$7:$D$51=$A160)*((Statistik!AE$7:AE$51)))</f>
        <v>0</v>
      </c>
      <c r="AB162" s="5">
        <f t="array" ref="AB162">SUM((Statistik!$C$7:$C$51=$A162)*(Statistik!$D$7:$D$51=$A160)*((Statistik!AF$7:AF$51)))</f>
        <v>0</v>
      </c>
      <c r="AC162" s="22">
        <f t="array" ref="AC162">SUM((Statistik!$C$7:$C$51=$A162)*(Statistik!$D$7:$D$51=$A160)*((Statistik!AG$7:AG$51)))</f>
        <v>0</v>
      </c>
      <c r="AD162" s="21">
        <f t="array" ref="AD162">SUM((Statistik!$C$7:$C$51=$A162)*(Statistik!$D$7:$D$51=$A160)*((Statistik!AH$7:AH$51)))</f>
        <v>0</v>
      </c>
      <c r="AE162" s="5">
        <f t="array" ref="AE162">SUM((Statistik!$C$7:$C$51=$A162)*(Statistik!$D$7:$D$51=$A160)*((Statistik!AI$7:AI$51)))</f>
        <v>0</v>
      </c>
      <c r="AF162" s="5">
        <f t="array" ref="AF162">SUM((Statistik!$C$7:$C$51=$A162)*(Statistik!$D$7:$D$51=$A160)*((Statistik!AJ$7:AJ$51)))</f>
        <v>0</v>
      </c>
      <c r="AG162" s="5">
        <f t="array" ref="AG162">SUM((Statistik!$C$7:$C$51=$A162)*(Statistik!$D$7:$D$51=$A160)*((Statistik!AK$7:AK$51)))</f>
        <v>0</v>
      </c>
      <c r="AH162" s="22">
        <f t="array" ref="AH162">SUM((Statistik!$C$7:$C$51=$A162)*(Statistik!$D$7:$D$51=$A160)*((Statistik!AL$7:AL$51)))</f>
        <v>0</v>
      </c>
    </row>
    <row r="163" spans="1:34" ht="15" customHeight="1" x14ac:dyDescent="0.25">
      <c r="A163" s="215" t="s">
        <v>47</v>
      </c>
      <c r="B163" s="216"/>
      <c r="C163" s="217"/>
      <c r="D163" s="20">
        <f t="array" ref="D163">SUM((Statistik!$C$7:$C$51=$A163)*(Statistik!$D$7:$D$51=$A160)*((Statistik!AQ$7:AQ$51)))</f>
        <v>0</v>
      </c>
      <c r="E163" s="20">
        <f t="array" ref="E163">SUM((Statistik!$C$7:$C$51=$A163)*(Statistik!$D$7:$D$51=$A160)*((Statistik!I$7:I$51)))</f>
        <v>0</v>
      </c>
      <c r="F163" s="4">
        <f t="array" ref="F163">SUM((Statistik!$C$7:$C$51=$A163)*(Statistik!$D$7:$D$51=$A160)*((Statistik!J$7:J$51)))</f>
        <v>0</v>
      </c>
      <c r="G163" s="4">
        <f t="array" ref="G163">SUM((Statistik!$C$7:$C$51=$A163)*(Statistik!$D$7:$D$51=$A160)*((Statistik!K$7:K$51)))</f>
        <v>0</v>
      </c>
      <c r="H163" s="4">
        <f t="array" ref="H163">SUM((Statistik!$C$7:$C$51=$A163)*(Statistik!$D$7:$D$51=$A160)*((Statistik!L$7:L$51)))</f>
        <v>0</v>
      </c>
      <c r="I163" s="23">
        <f t="array" ref="I163">SUM((Statistik!$C$7:$C$51=$A163)*(Statistik!$D$7:$D$51=$A160)*((Statistik!M$7:M$51)))</f>
        <v>0</v>
      </c>
      <c r="J163" s="20">
        <f t="array" ref="J163">SUM((Statistik!$C$7:$C$51=$A163)*(Statistik!$D$7:$D$51=$A160)*((Statistik!N$7:N$51)))</f>
        <v>0</v>
      </c>
      <c r="K163" s="4">
        <f t="array" ref="K163">SUM((Statistik!$C$7:$C$51=$A163)*(Statistik!$D$7:$D$51=$A160)*((Statistik!O$7:O$51)))</f>
        <v>0</v>
      </c>
      <c r="L163" s="4">
        <f t="array" ref="L163">SUM((Statistik!$C$7:$C$51=$A163)*(Statistik!$D$7:$D$51=$A160)*((Statistik!P$7:P$51)))</f>
        <v>0</v>
      </c>
      <c r="M163" s="4">
        <f t="array" ref="M163">SUM((Statistik!$C$7:$C$51=$A163)*(Statistik!$D$7:$D$51=$A160)*((Statistik!Q$7:Q$51)))</f>
        <v>0</v>
      </c>
      <c r="N163" s="23">
        <f t="array" ref="N163">SUM((Statistik!$C$7:$C$51=$A163)*(Statistik!$D$7:$D$51=$A160)*((Statistik!R$7:R$51)))</f>
        <v>0</v>
      </c>
      <c r="O163" s="20">
        <f t="array" ref="O163">SUM((Statistik!$C$7:$C$51=$A163)*(Statistik!$D$7:$D$51=$A160)*((Statistik!S$7:S$51)))</f>
        <v>0</v>
      </c>
      <c r="P163" s="4">
        <f t="array" ref="P163">SUM((Statistik!$C$7:$C$51=$A163)*(Statistik!$D$7:$D$51=$A160)*((Statistik!T$7:T$51)))</f>
        <v>0</v>
      </c>
      <c r="Q163" s="4">
        <f t="array" ref="Q163">SUM((Statistik!$C$7:$C$51=$A163)*(Statistik!$D$7:$D$51=$A160)*((Statistik!U$7:U$51)))</f>
        <v>0</v>
      </c>
      <c r="R163" s="4">
        <f t="array" ref="R163">SUM((Statistik!$C$7:$C$51=$A163)*(Statistik!$D$7:$D$51=$A160)*((Statistik!V$7:V$51)))</f>
        <v>0</v>
      </c>
      <c r="S163" s="23">
        <f t="array" ref="S163">SUM((Statistik!$C$7:$C$51=$A163)*(Statistik!$D$7:$D$51=$A160)*((Statistik!W$7:W$51)))</f>
        <v>0</v>
      </c>
      <c r="T163" s="20">
        <f t="array" ref="T163">SUM((Statistik!$C$7:$C$51=$A163)*(Statistik!$D$7:$D$51=$A160)*((Statistik!X$7:X$51)))</f>
        <v>0</v>
      </c>
      <c r="U163" s="4">
        <f t="array" ref="U163">SUM((Statistik!$C$7:$C$51=$A163)*(Statistik!$D$7:$D$51=$A160)*((Statistik!Y$7:Y$51)))</f>
        <v>0</v>
      </c>
      <c r="V163" s="4">
        <f t="array" ref="V163">SUM((Statistik!$C$7:$C$51=$A163)*(Statistik!$D$7:$D$51=$A160)*((Statistik!Z$7:Z$51)))</f>
        <v>0</v>
      </c>
      <c r="W163" s="4">
        <f t="array" ref="W163">SUM((Statistik!$C$7:$C$51=$A163)*(Statistik!$D$7:$D$51=$A160)*((Statistik!AA$7:AA$51)))</f>
        <v>0</v>
      </c>
      <c r="X163" s="23">
        <f t="array" ref="X163">SUM((Statistik!$C$7:$C$51=$A163)*(Statistik!$D$7:$D$51=$A160)*((Statistik!AB$7:AB$51)))</f>
        <v>0</v>
      </c>
      <c r="Y163" s="20">
        <f t="array" ref="Y163">SUM((Statistik!$C$7:$C$51=$A163)*(Statistik!$D$7:$D$51=$A160)*((Statistik!AC$7:AC$51)))</f>
        <v>0</v>
      </c>
      <c r="Z163" s="4">
        <f t="array" ref="Z163">SUM((Statistik!$C$7:$C$51=$A163)*(Statistik!$D$7:$D$51=$A160)*((Statistik!AD$7:AD$51)))</f>
        <v>0</v>
      </c>
      <c r="AA163" s="4">
        <f t="array" ref="AA163">SUM((Statistik!$C$7:$C$51=$A163)*(Statistik!$D$7:$D$51=$A160)*((Statistik!AE$7:AE$51)))</f>
        <v>0</v>
      </c>
      <c r="AB163" s="4">
        <f t="array" ref="AB163">SUM((Statistik!$C$7:$C$51=$A163)*(Statistik!$D$7:$D$51=$A160)*((Statistik!AF$7:AF$51)))</f>
        <v>0</v>
      </c>
      <c r="AC163" s="23">
        <f t="array" ref="AC163">SUM((Statistik!$C$7:$C$51=$A163)*(Statistik!$D$7:$D$51=$A160)*((Statistik!AG$7:AG$51)))</f>
        <v>0</v>
      </c>
      <c r="AD163" s="20">
        <f t="array" ref="AD163">SUM((Statistik!$C$7:$C$51=$A163)*(Statistik!$D$7:$D$51=$A160)*((Statistik!AH$7:AH$51)))</f>
        <v>0</v>
      </c>
      <c r="AE163" s="4">
        <f t="array" ref="AE163">SUM((Statistik!$C$7:$C$51=$A163)*(Statistik!$D$7:$D$51=$A160)*((Statistik!AI$7:AI$51)))</f>
        <v>0</v>
      </c>
      <c r="AF163" s="4">
        <f t="array" ref="AF163">SUM((Statistik!$C$7:$C$51=$A163)*(Statistik!$D$7:$D$51=$A160)*((Statistik!AJ$7:AJ$51)))</f>
        <v>0</v>
      </c>
      <c r="AG163" s="4">
        <f t="array" ref="AG163">SUM((Statistik!$C$7:$C$51=$A163)*(Statistik!$D$7:$D$51=$A160)*((Statistik!AK$7:AK$51)))</f>
        <v>0</v>
      </c>
      <c r="AH163" s="23">
        <f t="array" ref="AH163">SUM((Statistik!$C$7:$C$51=$A163)*(Statistik!$D$7:$D$51=$A160)*((Statistik!AL$7:AL$51)))</f>
        <v>0</v>
      </c>
    </row>
    <row r="164" spans="1:34" ht="15" customHeight="1" x14ac:dyDescent="0.25">
      <c r="A164" s="215" t="s">
        <v>48</v>
      </c>
      <c r="B164" s="216"/>
      <c r="C164" s="217"/>
      <c r="D164" s="20">
        <f t="array" ref="D164">SUM((Statistik!$C$7:$C$51=$A164)*(Statistik!$D$7:$D$51=$A160)*((Statistik!AQ$7:AQ$51)))</f>
        <v>0</v>
      </c>
      <c r="E164" s="20">
        <f t="array" ref="E164">SUM((Statistik!$C$7:$C$51=$A164)*(Statistik!$D$7:$D$51=$A160)*((Statistik!I$7:I$51)))</f>
        <v>0</v>
      </c>
      <c r="F164" s="4">
        <f t="array" ref="F164">SUM((Statistik!$C$7:$C$51=$A164)*(Statistik!$D$7:$D$51=$A160)*((Statistik!J$7:J$51)))</f>
        <v>0</v>
      </c>
      <c r="G164" s="4">
        <f t="array" ref="G164">SUM((Statistik!$C$7:$C$51=$A164)*(Statistik!$D$7:$D$51=$A160)*((Statistik!K$7:K$51)))</f>
        <v>0</v>
      </c>
      <c r="H164" s="4">
        <f t="array" ref="H164">SUM((Statistik!$C$7:$C$51=$A164)*(Statistik!$D$7:$D$51=$A160)*((Statistik!L$7:L$51)))</f>
        <v>0</v>
      </c>
      <c r="I164" s="23">
        <f t="array" ref="I164">SUM((Statistik!$C$7:$C$51=$A164)*(Statistik!$D$7:$D$51=$A160)*((Statistik!M$7:M$51)))</f>
        <v>0</v>
      </c>
      <c r="J164" s="20">
        <f t="array" ref="J164">SUM((Statistik!$C$7:$C$51=$A164)*(Statistik!$D$7:$D$51=$A160)*((Statistik!N$7:N$51)))</f>
        <v>0</v>
      </c>
      <c r="K164" s="4">
        <f t="array" ref="K164">SUM((Statistik!$C$7:$C$51=$A164)*(Statistik!$D$7:$D$51=$A160)*((Statistik!O$7:O$51)))</f>
        <v>0</v>
      </c>
      <c r="L164" s="4">
        <f t="array" ref="L164">SUM((Statistik!$C$7:$C$51=$A164)*(Statistik!$D$7:$D$51=$A160)*((Statistik!P$7:P$51)))</f>
        <v>0</v>
      </c>
      <c r="M164" s="4">
        <f t="array" ref="M164">SUM((Statistik!$C$7:$C$51=$A164)*(Statistik!$D$7:$D$51=$A160)*((Statistik!Q$7:Q$51)))</f>
        <v>0</v>
      </c>
      <c r="N164" s="23">
        <f t="array" ref="N164">SUM((Statistik!$C$7:$C$51=$A164)*(Statistik!$D$7:$D$51=$A160)*((Statistik!R$7:R$51)))</f>
        <v>0</v>
      </c>
      <c r="O164" s="20">
        <f t="array" ref="O164">SUM((Statistik!$C$7:$C$51=$A164)*(Statistik!$D$7:$D$51=$A160)*((Statistik!S$7:S$51)))</f>
        <v>0</v>
      </c>
      <c r="P164" s="4">
        <f t="array" ref="P164">SUM((Statistik!$C$7:$C$51=$A164)*(Statistik!$D$7:$D$51=$A160)*((Statistik!T$7:T$51)))</f>
        <v>0</v>
      </c>
      <c r="Q164" s="4">
        <f t="array" ref="Q164">SUM((Statistik!$C$7:$C$51=$A164)*(Statistik!$D$7:$D$51=$A160)*((Statistik!U$7:U$51)))</f>
        <v>0</v>
      </c>
      <c r="R164" s="4">
        <f t="array" ref="R164">SUM((Statistik!$C$7:$C$51=$A164)*(Statistik!$D$7:$D$51=$A160)*((Statistik!V$7:V$51)))</f>
        <v>0</v>
      </c>
      <c r="S164" s="23">
        <f t="array" ref="S164">SUM((Statistik!$C$7:$C$51=$A164)*(Statistik!$D$7:$D$51=$A160)*((Statistik!W$7:W$51)))</f>
        <v>0</v>
      </c>
      <c r="T164" s="20">
        <f t="array" ref="T164">SUM((Statistik!$C$7:$C$51=$A164)*(Statistik!$D$7:$D$51=$A160)*((Statistik!X$7:X$51)))</f>
        <v>0</v>
      </c>
      <c r="U164" s="4">
        <f t="array" ref="U164">SUM((Statistik!$C$7:$C$51=$A164)*(Statistik!$D$7:$D$51=$A160)*((Statistik!Y$7:Y$51)))</f>
        <v>0</v>
      </c>
      <c r="V164" s="4">
        <f t="array" ref="V164">SUM((Statistik!$C$7:$C$51=$A164)*(Statistik!$D$7:$D$51=$A160)*((Statistik!Z$7:Z$51)))</f>
        <v>0</v>
      </c>
      <c r="W164" s="4">
        <f t="array" ref="W164">SUM((Statistik!$C$7:$C$51=$A164)*(Statistik!$D$7:$D$51=$A160)*((Statistik!AA$7:AA$51)))</f>
        <v>0</v>
      </c>
      <c r="X164" s="23">
        <f t="array" ref="X164">SUM((Statistik!$C$7:$C$51=$A164)*(Statistik!$D$7:$D$51=$A160)*((Statistik!AB$7:AB$51)))</f>
        <v>0</v>
      </c>
      <c r="Y164" s="20">
        <f t="array" ref="Y164">SUM((Statistik!$C$7:$C$51=$A164)*(Statistik!$D$7:$D$51=$A160)*((Statistik!AC$7:AC$51)))</f>
        <v>0</v>
      </c>
      <c r="Z164" s="4">
        <f t="array" ref="Z164">SUM((Statistik!$C$7:$C$51=$A164)*(Statistik!$D$7:$D$51=$A160)*((Statistik!AD$7:AD$51)))</f>
        <v>0</v>
      </c>
      <c r="AA164" s="4">
        <f t="array" ref="AA164">SUM((Statistik!$C$7:$C$51=$A164)*(Statistik!$D$7:$D$51=$A160)*((Statistik!AE$7:AE$51)))</f>
        <v>0</v>
      </c>
      <c r="AB164" s="4">
        <f t="array" ref="AB164">SUM((Statistik!$C$7:$C$51=$A164)*(Statistik!$D$7:$D$51=$A160)*((Statistik!AF$7:AF$51)))</f>
        <v>0</v>
      </c>
      <c r="AC164" s="23">
        <f t="array" ref="AC164">SUM((Statistik!$C$7:$C$51=$A164)*(Statistik!$D$7:$D$51=$A160)*((Statistik!AG$7:AG$51)))</f>
        <v>0</v>
      </c>
      <c r="AD164" s="20">
        <f t="array" ref="AD164">SUM((Statistik!$C$7:$C$51=$A164)*(Statistik!$D$7:$D$51=$A160)*((Statistik!AH$7:AH$51)))</f>
        <v>0</v>
      </c>
      <c r="AE164" s="4">
        <f t="array" ref="AE164">SUM((Statistik!$C$7:$C$51=$A164)*(Statistik!$D$7:$D$51=$A160)*((Statistik!AI$7:AI$51)))</f>
        <v>0</v>
      </c>
      <c r="AF164" s="4">
        <f t="array" ref="AF164">SUM((Statistik!$C$7:$C$51=$A164)*(Statistik!$D$7:$D$51=$A160)*((Statistik!AJ$7:AJ$51)))</f>
        <v>0</v>
      </c>
      <c r="AG164" s="4">
        <f t="array" ref="AG164">SUM((Statistik!$C$7:$C$51=$A164)*(Statistik!$D$7:$D$51=$A160)*((Statistik!AK$7:AK$51)))</f>
        <v>0</v>
      </c>
      <c r="AH164" s="23">
        <f t="array" ref="AH164">SUM((Statistik!$C$7:$C$51=$A164)*(Statistik!$D$7:$D$51=$A160)*((Statistik!AL$7:AL$51)))</f>
        <v>0</v>
      </c>
    </row>
    <row r="165" spans="1:34" ht="15" customHeight="1" thickBot="1" x14ac:dyDescent="0.3">
      <c r="A165" s="218" t="s">
        <v>41</v>
      </c>
      <c r="B165" s="219"/>
      <c r="C165" s="220"/>
      <c r="D165" s="24">
        <f t="array" ref="D165">SUM((Statistik!$C$7:$C$51=$A165)*(Statistik!$D$7:$D$51=$A160)*((Statistik!AQ$7:AQ$51)))</f>
        <v>0</v>
      </c>
      <c r="E165" s="24">
        <f t="array" ref="E165">SUM((Statistik!$C$7:$C$51=$A165)*(Statistik!$D$7:$D$51=$A160)*((Statistik!I$7:I$51)))</f>
        <v>0</v>
      </c>
      <c r="F165" s="25">
        <f t="array" ref="F165">SUM((Statistik!$C$7:$C$51=$A165)*(Statistik!$D$7:$D$51=$A160)*((Statistik!J$7:J$51)))</f>
        <v>0</v>
      </c>
      <c r="G165" s="25">
        <f t="array" ref="G165">SUM((Statistik!$C$7:$C$51=$A165)*(Statistik!$D$7:$D$51=$A160)*((Statistik!K$7:K$51)))</f>
        <v>0</v>
      </c>
      <c r="H165" s="25">
        <f t="array" ref="H165">SUM((Statistik!$C$7:$C$51=$A165)*(Statistik!$D$7:$D$51=$A160)*((Statistik!L$7:L$51)))</f>
        <v>0</v>
      </c>
      <c r="I165" s="26">
        <f t="array" ref="I165">SUM((Statistik!$C$7:$C$51=$A165)*(Statistik!$D$7:$D$51=$A160)*((Statistik!M$7:M$51)))</f>
        <v>0</v>
      </c>
      <c r="J165" s="24">
        <f t="array" ref="J165">SUM((Statistik!$C$7:$C$51=$A165)*(Statistik!$D$7:$D$51=$A160)*((Statistik!N$7:N$51)))</f>
        <v>0</v>
      </c>
      <c r="K165" s="25">
        <f t="array" ref="K165">SUM((Statistik!$C$7:$C$51=$A165)*(Statistik!$D$7:$D$51=$A160)*((Statistik!O$7:O$51)))</f>
        <v>0</v>
      </c>
      <c r="L165" s="25">
        <f t="array" ref="L165">SUM((Statistik!$C$7:$C$51=$A165)*(Statistik!$D$7:$D$51=$A160)*((Statistik!P$7:P$51)))</f>
        <v>0</v>
      </c>
      <c r="M165" s="25">
        <f t="array" ref="M165">SUM((Statistik!$C$7:$C$51=$A165)*(Statistik!$D$7:$D$51=$A160)*((Statistik!Q$7:Q$51)))</f>
        <v>0</v>
      </c>
      <c r="N165" s="26">
        <f t="array" ref="N165">SUM((Statistik!$C$7:$C$51=$A165)*(Statistik!$D$7:$D$51=$A160)*((Statistik!R$7:R$51)))</f>
        <v>0</v>
      </c>
      <c r="O165" s="24">
        <f t="array" ref="O165">SUM((Statistik!$C$7:$C$51=$A165)*(Statistik!$D$7:$D$51=$A160)*((Statistik!S$7:S$51)))</f>
        <v>0</v>
      </c>
      <c r="P165" s="25">
        <f t="array" ref="P165">SUM((Statistik!$C$7:$C$51=$A165)*(Statistik!$D$7:$D$51=$A160)*((Statistik!T$7:T$51)))</f>
        <v>0</v>
      </c>
      <c r="Q165" s="25">
        <f t="array" ref="Q165">SUM((Statistik!$C$7:$C$51=$A165)*(Statistik!$D$7:$D$51=$A160)*((Statistik!U$7:U$51)))</f>
        <v>0</v>
      </c>
      <c r="R165" s="25">
        <f t="array" ref="R165">SUM((Statistik!$C$7:$C$51=$A165)*(Statistik!$D$7:$D$51=$A160)*((Statistik!V$7:V$51)))</f>
        <v>0</v>
      </c>
      <c r="S165" s="26">
        <f t="array" ref="S165">SUM((Statistik!$C$7:$C$51=$A165)*(Statistik!$D$7:$D$51=$A160)*((Statistik!W$7:W$51)))</f>
        <v>0</v>
      </c>
      <c r="T165" s="24">
        <f t="array" ref="T165">SUM((Statistik!$C$7:$C$51=$A165)*(Statistik!$D$7:$D$51=$A160)*((Statistik!X$7:X$51)))</f>
        <v>0</v>
      </c>
      <c r="U165" s="25">
        <f t="array" ref="U165">SUM((Statistik!$C$7:$C$51=$A165)*(Statistik!$D$7:$D$51=$A160)*((Statistik!Y$7:Y$51)))</f>
        <v>0</v>
      </c>
      <c r="V165" s="25">
        <f t="array" ref="V165">SUM((Statistik!$C$7:$C$51=$A165)*(Statistik!$D$7:$D$51=$A160)*((Statistik!Z$7:Z$51)))</f>
        <v>0</v>
      </c>
      <c r="W165" s="25">
        <f t="array" ref="W165">SUM((Statistik!$C$7:$C$51=$A165)*(Statistik!$D$7:$D$51=$A160)*((Statistik!AA$7:AA$51)))</f>
        <v>0</v>
      </c>
      <c r="X165" s="26">
        <f t="array" ref="X165">SUM((Statistik!$C$7:$C$51=$A165)*(Statistik!$D$7:$D$51=$A160)*((Statistik!AB$7:AB$51)))</f>
        <v>0</v>
      </c>
      <c r="Y165" s="24">
        <f t="array" ref="Y165">SUM((Statistik!$C$7:$C$51=$A165)*(Statistik!$D$7:$D$51=$A160)*((Statistik!AC$7:AC$51)))</f>
        <v>0</v>
      </c>
      <c r="Z165" s="25">
        <f t="array" ref="Z165">SUM((Statistik!$C$7:$C$51=$A165)*(Statistik!$D$7:$D$51=$A160)*((Statistik!AD$7:AD$51)))</f>
        <v>0</v>
      </c>
      <c r="AA165" s="25">
        <f t="array" ref="AA165">SUM((Statistik!$C$7:$C$51=$A165)*(Statistik!$D$7:$D$51=$A160)*((Statistik!AE$7:AE$51)))</f>
        <v>0</v>
      </c>
      <c r="AB165" s="25">
        <f t="array" ref="AB165">SUM((Statistik!$C$7:$C$51=$A165)*(Statistik!$D$7:$D$51=$A160)*((Statistik!AF$7:AF$51)))</f>
        <v>0</v>
      </c>
      <c r="AC165" s="26">
        <f t="array" ref="AC165">SUM((Statistik!$C$7:$C$51=$A165)*(Statistik!$D$7:$D$51=$A160)*((Statistik!AG$7:AG$51)))</f>
        <v>0</v>
      </c>
      <c r="AD165" s="24">
        <f t="array" ref="AD165">SUM((Statistik!$C$7:$C$51=$A165)*(Statistik!$D$7:$D$51=$A160)*((Statistik!AH$7:AH$51)))</f>
        <v>0</v>
      </c>
      <c r="AE165" s="25">
        <f t="array" ref="AE165">SUM((Statistik!$C$7:$C$51=$A165)*(Statistik!$D$7:$D$51=$A160)*((Statistik!AI$7:AI$51)))</f>
        <v>0</v>
      </c>
      <c r="AF165" s="25">
        <f t="array" ref="AF165">SUM((Statistik!$C$7:$C$51=$A165)*(Statistik!$D$7:$D$51=$A160)*((Statistik!AJ$7:AJ$51)))</f>
        <v>0</v>
      </c>
      <c r="AG165" s="25">
        <f t="array" ref="AG165">SUM((Statistik!$C$7:$C$51=$A165)*(Statistik!$D$7:$D$51=$A160)*((Statistik!AK$7:AK$51)))</f>
        <v>0</v>
      </c>
      <c r="AH165" s="26">
        <f t="array" ref="AH165">SUM((Statistik!$C$7:$C$51=$A165)*(Statistik!$D$7:$D$51=$A160)*((Statistik!AL$7:AL$51)))</f>
        <v>0</v>
      </c>
    </row>
    <row r="166" spans="1:34" ht="15.75" thickBot="1" x14ac:dyDescent="0.3"/>
    <row r="167" spans="1:34" ht="15" customHeight="1" thickBot="1" x14ac:dyDescent="0.3">
      <c r="A167" s="221">
        <v>19</v>
      </c>
      <c r="B167" s="222"/>
      <c r="C167" s="223"/>
      <c r="D167" s="221" t="s">
        <v>53</v>
      </c>
      <c r="E167" s="227" t="s">
        <v>63</v>
      </c>
      <c r="F167" s="228"/>
      <c r="G167" s="228"/>
      <c r="H167" s="228"/>
      <c r="I167" s="229"/>
      <c r="J167" s="227" t="s">
        <v>64</v>
      </c>
      <c r="K167" s="228"/>
      <c r="L167" s="228"/>
      <c r="M167" s="228"/>
      <c r="N167" s="229"/>
      <c r="O167" s="227" t="s">
        <v>65</v>
      </c>
      <c r="P167" s="228"/>
      <c r="Q167" s="228"/>
      <c r="R167" s="228"/>
      <c r="S167" s="229"/>
      <c r="T167" s="227" t="s">
        <v>66</v>
      </c>
      <c r="U167" s="228"/>
      <c r="V167" s="228"/>
      <c r="W167" s="228"/>
      <c r="X167" s="229"/>
      <c r="Y167" s="227" t="s">
        <v>67</v>
      </c>
      <c r="Z167" s="228"/>
      <c r="AA167" s="228"/>
      <c r="AB167" s="228"/>
      <c r="AC167" s="229"/>
      <c r="AD167" s="227" t="s">
        <v>68</v>
      </c>
      <c r="AE167" s="228"/>
      <c r="AF167" s="228"/>
      <c r="AG167" s="228"/>
      <c r="AH167" s="229"/>
    </row>
    <row r="168" spans="1:34" ht="15" customHeight="1" thickBot="1" x14ac:dyDescent="0.3">
      <c r="A168" s="224"/>
      <c r="B168" s="225"/>
      <c r="C168" s="226"/>
      <c r="D168" s="224"/>
      <c r="E168" s="3" t="s">
        <v>29</v>
      </c>
      <c r="F168" s="2" t="s">
        <v>30</v>
      </c>
      <c r="G168" s="2" t="s">
        <v>31</v>
      </c>
      <c r="H168" s="2" t="s">
        <v>32</v>
      </c>
      <c r="I168" s="1" t="s">
        <v>33</v>
      </c>
      <c r="J168" s="3" t="s">
        <v>29</v>
      </c>
      <c r="K168" s="2" t="s">
        <v>30</v>
      </c>
      <c r="L168" s="2" t="s">
        <v>31</v>
      </c>
      <c r="M168" s="2" t="s">
        <v>32</v>
      </c>
      <c r="N168" s="16" t="s">
        <v>34</v>
      </c>
      <c r="O168" s="17" t="s">
        <v>29</v>
      </c>
      <c r="P168" s="18" t="s">
        <v>30</v>
      </c>
      <c r="Q168" s="18" t="s">
        <v>31</v>
      </c>
      <c r="R168" s="18" t="s">
        <v>32</v>
      </c>
      <c r="S168" s="19" t="s">
        <v>34</v>
      </c>
      <c r="T168" s="17" t="s">
        <v>29</v>
      </c>
      <c r="U168" s="18" t="s">
        <v>30</v>
      </c>
      <c r="V168" s="18" t="s">
        <v>31</v>
      </c>
      <c r="W168" s="18" t="s">
        <v>32</v>
      </c>
      <c r="X168" s="19" t="s">
        <v>34</v>
      </c>
      <c r="Y168" s="17" t="s">
        <v>29</v>
      </c>
      <c r="Z168" s="18" t="s">
        <v>30</v>
      </c>
      <c r="AA168" s="18" t="s">
        <v>31</v>
      </c>
      <c r="AB168" s="18" t="s">
        <v>32</v>
      </c>
      <c r="AC168" s="19" t="s">
        <v>34</v>
      </c>
      <c r="AD168" s="17" t="s">
        <v>29</v>
      </c>
      <c r="AE168" s="18" t="s">
        <v>30</v>
      </c>
      <c r="AF168" s="18" t="s">
        <v>31</v>
      </c>
      <c r="AG168" s="18" t="s">
        <v>32</v>
      </c>
      <c r="AH168" s="19" t="s">
        <v>34</v>
      </c>
    </row>
    <row r="169" spans="1:34" ht="15" customHeight="1" x14ac:dyDescent="0.25">
      <c r="A169" s="212" t="s">
        <v>21</v>
      </c>
      <c r="B169" s="213"/>
      <c r="C169" s="214"/>
      <c r="D169" s="20">
        <f t="array" ref="D169">SUM((Statistik!$C$7:$C$51=$A169)*(Statistik!$D$7:$D$51=$A167)*((Statistik!AQ$7:AQ$51)))</f>
        <v>0</v>
      </c>
      <c r="E169" s="21">
        <f t="array" ref="E169">SUM((Statistik!$C$7:$C$51=$A169)*(Statistik!$D$7:$D$51=$A167)*((Statistik!I$7:I$51)))</f>
        <v>0</v>
      </c>
      <c r="F169" s="5">
        <f t="array" ref="F169">SUM((Statistik!$C$7:$C$51=$A169)*(Statistik!$D$7:$D$51=$A167)*((Statistik!J$7:J$51)))</f>
        <v>0</v>
      </c>
      <c r="G169" s="5">
        <f t="array" ref="G169">SUM((Statistik!$C$7:$C$51=$A169)*(Statistik!$D$7:$D$51=$A167)*((Statistik!K$7:K$51)))</f>
        <v>0</v>
      </c>
      <c r="H169" s="5">
        <f t="array" ref="H169">SUM((Statistik!$C$7:$C$51=$A169)*(Statistik!$D$7:$D$51=$A167)*((Statistik!L$7:L$51)))</f>
        <v>0</v>
      </c>
      <c r="I169" s="22">
        <f t="array" ref="I169">SUM((Statistik!$C$7:$C$51=$A169)*(Statistik!$D$7:$D$51=$A167)*((Statistik!M$7:M$51)))</f>
        <v>0</v>
      </c>
      <c r="J169" s="21">
        <f t="array" ref="J169">SUM((Statistik!$C$7:$C$51=$A169)*(Statistik!$D$7:$D$51=$A167)*((Statistik!N$7:N$51)))</f>
        <v>0</v>
      </c>
      <c r="K169" s="5">
        <f t="array" ref="K169">SUM((Statistik!$C$7:$C$51=$A169)*(Statistik!$D$7:$D$51=$A167)*((Statistik!O$7:O$51)))</f>
        <v>0</v>
      </c>
      <c r="L169" s="5">
        <f t="array" ref="L169">SUM((Statistik!$C$7:$C$51=$A169)*(Statistik!$D$7:$D$51=$A167)*((Statistik!P$7:P$51)))</f>
        <v>0</v>
      </c>
      <c r="M169" s="5">
        <f t="array" ref="M169">SUM((Statistik!$C$7:$C$51=$A169)*(Statistik!$D$7:$D$51=$A167)*((Statistik!Q$7:Q$51)))</f>
        <v>0</v>
      </c>
      <c r="N169" s="22">
        <f t="array" ref="N169">SUM((Statistik!$C$7:$C$51=$A169)*(Statistik!$D$7:$D$51=$A167)*((Statistik!R$7:R$51)))</f>
        <v>0</v>
      </c>
      <c r="O169" s="21">
        <f t="array" ref="O169">SUM((Statistik!$C$7:$C$51=$A169)*(Statistik!$D$7:$D$51=$A167)*((Statistik!S$7:S$51)))</f>
        <v>0</v>
      </c>
      <c r="P169" s="5">
        <f t="array" ref="P169">SUM((Statistik!$C$7:$C$51=$A169)*(Statistik!$D$7:$D$51=$A167)*((Statistik!T$7:T$51)))</f>
        <v>0</v>
      </c>
      <c r="Q169" s="5">
        <f t="array" ref="Q169">SUM((Statistik!$C$7:$C$51=$A169)*(Statistik!$D$7:$D$51=$A167)*((Statistik!U$7:U$51)))</f>
        <v>0</v>
      </c>
      <c r="R169" s="5">
        <f t="array" ref="R169">SUM((Statistik!$C$7:$C$51=$A169)*(Statistik!$D$7:$D$51=$A167)*((Statistik!V$7:V$51)))</f>
        <v>0</v>
      </c>
      <c r="S169" s="22">
        <f t="array" ref="S169">SUM((Statistik!$C$7:$C$51=$A169)*(Statistik!$D$7:$D$51=$A167)*((Statistik!W$7:W$51)))</f>
        <v>0</v>
      </c>
      <c r="T169" s="21">
        <f t="array" ref="T169">SUM((Statistik!$C$7:$C$51=$A169)*(Statistik!$D$7:$D$51=$A167)*((Statistik!X$7:X$51)))</f>
        <v>0</v>
      </c>
      <c r="U169" s="5">
        <f t="array" ref="U169">SUM((Statistik!$C$7:$C$51=$A169)*(Statistik!$D$7:$D$51=$A167)*((Statistik!Y$7:Y$51)))</f>
        <v>0</v>
      </c>
      <c r="V169" s="5">
        <f t="array" ref="V169">SUM((Statistik!$C$7:$C$51=$A169)*(Statistik!$D$7:$D$51=$A167)*((Statistik!Z$7:Z$51)))</f>
        <v>0</v>
      </c>
      <c r="W169" s="5">
        <f t="array" ref="W169">SUM((Statistik!$C$7:$C$51=$A169)*(Statistik!$D$7:$D$51=$A167)*((Statistik!AA$7:AA$51)))</f>
        <v>0</v>
      </c>
      <c r="X169" s="22">
        <f t="array" ref="X169">SUM((Statistik!$C$7:$C$51=$A169)*(Statistik!$D$7:$D$51=$A167)*((Statistik!AB$7:AB$51)))</f>
        <v>0</v>
      </c>
      <c r="Y169" s="21">
        <f t="array" ref="Y169">SUM((Statistik!$C$7:$C$51=$A169)*(Statistik!$D$7:$D$51=$A167)*((Statistik!AC$7:AC$51)))</f>
        <v>0</v>
      </c>
      <c r="Z169" s="5">
        <f t="array" ref="Z169">SUM((Statistik!$C$7:$C$51=$A169)*(Statistik!$D$7:$D$51=$A167)*((Statistik!AD$7:AD$51)))</f>
        <v>0</v>
      </c>
      <c r="AA169" s="5">
        <f t="array" ref="AA169">SUM((Statistik!$C$7:$C$51=$A169)*(Statistik!$D$7:$D$51=$A167)*((Statistik!AE$7:AE$51)))</f>
        <v>0</v>
      </c>
      <c r="AB169" s="5">
        <f t="array" ref="AB169">SUM((Statistik!$C$7:$C$51=$A169)*(Statistik!$D$7:$D$51=$A167)*((Statistik!AF$7:AF$51)))</f>
        <v>0</v>
      </c>
      <c r="AC169" s="22">
        <f t="array" ref="AC169">SUM((Statistik!$C$7:$C$51=$A169)*(Statistik!$D$7:$D$51=$A167)*((Statistik!AG$7:AG$51)))</f>
        <v>0</v>
      </c>
      <c r="AD169" s="21">
        <f t="array" ref="AD169">SUM((Statistik!$C$7:$C$51=$A169)*(Statistik!$D$7:$D$51=$A167)*((Statistik!AH$7:AH$51)))</f>
        <v>0</v>
      </c>
      <c r="AE169" s="5">
        <f t="array" ref="AE169">SUM((Statistik!$C$7:$C$51=$A169)*(Statistik!$D$7:$D$51=$A167)*((Statistik!AI$7:AI$51)))</f>
        <v>0</v>
      </c>
      <c r="AF169" s="5">
        <f t="array" ref="AF169">SUM((Statistik!$C$7:$C$51=$A169)*(Statistik!$D$7:$D$51=$A167)*((Statistik!AJ$7:AJ$51)))</f>
        <v>0</v>
      </c>
      <c r="AG169" s="5">
        <f t="array" ref="AG169">SUM((Statistik!$C$7:$C$51=$A169)*(Statistik!$D$7:$D$51=$A167)*((Statistik!AK$7:AK$51)))</f>
        <v>0</v>
      </c>
      <c r="AH169" s="22">
        <f t="array" ref="AH169">SUM((Statistik!$C$7:$C$51=$A169)*(Statistik!$D$7:$D$51=$A167)*((Statistik!AL$7:AL$51)))</f>
        <v>0</v>
      </c>
    </row>
    <row r="170" spans="1:34" ht="15" customHeight="1" x14ac:dyDescent="0.25">
      <c r="A170" s="215" t="s">
        <v>47</v>
      </c>
      <c r="B170" s="216"/>
      <c r="C170" s="217"/>
      <c r="D170" s="20">
        <f t="array" ref="D170">SUM((Statistik!$C$7:$C$51=$A170)*(Statistik!$D$7:$D$51=$A167)*((Statistik!AQ$7:AQ$51)))</f>
        <v>0</v>
      </c>
      <c r="E170" s="20">
        <f t="array" ref="E170">SUM((Statistik!$C$7:$C$51=$A170)*(Statistik!$D$7:$D$51=$A167)*((Statistik!I$7:I$51)))</f>
        <v>0</v>
      </c>
      <c r="F170" s="4">
        <f t="array" ref="F170">SUM((Statistik!$C$7:$C$51=$A170)*(Statistik!$D$7:$D$51=$A167)*((Statistik!J$7:J$51)))</f>
        <v>0</v>
      </c>
      <c r="G170" s="4">
        <f t="array" ref="G170">SUM((Statistik!$C$7:$C$51=$A170)*(Statistik!$D$7:$D$51=$A167)*((Statistik!K$7:K$51)))</f>
        <v>0</v>
      </c>
      <c r="H170" s="4">
        <f t="array" ref="H170">SUM((Statistik!$C$7:$C$51=$A170)*(Statistik!$D$7:$D$51=$A167)*((Statistik!L$7:L$51)))</f>
        <v>0</v>
      </c>
      <c r="I170" s="23">
        <f t="array" ref="I170">SUM((Statistik!$C$7:$C$51=$A170)*(Statistik!$D$7:$D$51=$A167)*((Statistik!M$7:M$51)))</f>
        <v>0</v>
      </c>
      <c r="J170" s="20">
        <f t="array" ref="J170">SUM((Statistik!$C$7:$C$51=$A170)*(Statistik!$D$7:$D$51=$A167)*((Statistik!N$7:N$51)))</f>
        <v>0</v>
      </c>
      <c r="K170" s="4">
        <f t="array" ref="K170">SUM((Statistik!$C$7:$C$51=$A170)*(Statistik!$D$7:$D$51=$A167)*((Statistik!O$7:O$51)))</f>
        <v>0</v>
      </c>
      <c r="L170" s="4">
        <f t="array" ref="L170">SUM((Statistik!$C$7:$C$51=$A170)*(Statistik!$D$7:$D$51=$A167)*((Statistik!P$7:P$51)))</f>
        <v>0</v>
      </c>
      <c r="M170" s="4">
        <f t="array" ref="M170">SUM((Statistik!$C$7:$C$51=$A170)*(Statistik!$D$7:$D$51=$A167)*((Statistik!Q$7:Q$51)))</f>
        <v>0</v>
      </c>
      <c r="N170" s="23">
        <f t="array" ref="N170">SUM((Statistik!$C$7:$C$51=$A170)*(Statistik!$D$7:$D$51=$A167)*((Statistik!R$7:R$51)))</f>
        <v>0</v>
      </c>
      <c r="O170" s="20">
        <f t="array" ref="O170">SUM((Statistik!$C$7:$C$51=$A170)*(Statistik!$D$7:$D$51=$A167)*((Statistik!S$7:S$51)))</f>
        <v>0</v>
      </c>
      <c r="P170" s="4">
        <f t="array" ref="P170">SUM((Statistik!$C$7:$C$51=$A170)*(Statistik!$D$7:$D$51=$A167)*((Statistik!T$7:T$51)))</f>
        <v>0</v>
      </c>
      <c r="Q170" s="4">
        <f t="array" ref="Q170">SUM((Statistik!$C$7:$C$51=$A170)*(Statistik!$D$7:$D$51=$A167)*((Statistik!U$7:U$51)))</f>
        <v>0</v>
      </c>
      <c r="R170" s="4">
        <f t="array" ref="R170">SUM((Statistik!$C$7:$C$51=$A170)*(Statistik!$D$7:$D$51=$A167)*((Statistik!V$7:V$51)))</f>
        <v>0</v>
      </c>
      <c r="S170" s="23">
        <f t="array" ref="S170">SUM((Statistik!$C$7:$C$51=$A170)*(Statistik!$D$7:$D$51=$A167)*((Statistik!W$7:W$51)))</f>
        <v>0</v>
      </c>
      <c r="T170" s="20">
        <f t="array" ref="T170">SUM((Statistik!$C$7:$C$51=$A170)*(Statistik!$D$7:$D$51=$A167)*((Statistik!X$7:X$51)))</f>
        <v>0</v>
      </c>
      <c r="U170" s="4">
        <f t="array" ref="U170">SUM((Statistik!$C$7:$C$51=$A170)*(Statistik!$D$7:$D$51=$A167)*((Statistik!Y$7:Y$51)))</f>
        <v>0</v>
      </c>
      <c r="V170" s="4">
        <f t="array" ref="V170">SUM((Statistik!$C$7:$C$51=$A170)*(Statistik!$D$7:$D$51=$A167)*((Statistik!Z$7:Z$51)))</f>
        <v>0</v>
      </c>
      <c r="W170" s="4">
        <f t="array" ref="W170">SUM((Statistik!$C$7:$C$51=$A170)*(Statistik!$D$7:$D$51=$A167)*((Statistik!AA$7:AA$51)))</f>
        <v>0</v>
      </c>
      <c r="X170" s="23">
        <f t="array" ref="X170">SUM((Statistik!$C$7:$C$51=$A170)*(Statistik!$D$7:$D$51=$A167)*((Statistik!AB$7:AB$51)))</f>
        <v>0</v>
      </c>
      <c r="Y170" s="20">
        <f t="array" ref="Y170">SUM((Statistik!$C$7:$C$51=$A170)*(Statistik!$D$7:$D$51=$A167)*((Statistik!AC$7:AC$51)))</f>
        <v>0</v>
      </c>
      <c r="Z170" s="4">
        <f t="array" ref="Z170">SUM((Statistik!$C$7:$C$51=$A170)*(Statistik!$D$7:$D$51=$A167)*((Statistik!AD$7:AD$51)))</f>
        <v>0</v>
      </c>
      <c r="AA170" s="4">
        <f t="array" ref="AA170">SUM((Statistik!$C$7:$C$51=$A170)*(Statistik!$D$7:$D$51=$A167)*((Statistik!AE$7:AE$51)))</f>
        <v>0</v>
      </c>
      <c r="AB170" s="4">
        <f t="array" ref="AB170">SUM((Statistik!$C$7:$C$51=$A170)*(Statistik!$D$7:$D$51=$A167)*((Statistik!AF$7:AF$51)))</f>
        <v>0</v>
      </c>
      <c r="AC170" s="23">
        <f t="array" ref="AC170">SUM((Statistik!$C$7:$C$51=$A170)*(Statistik!$D$7:$D$51=$A167)*((Statistik!AG$7:AG$51)))</f>
        <v>0</v>
      </c>
      <c r="AD170" s="20">
        <f t="array" ref="AD170">SUM((Statistik!$C$7:$C$51=$A170)*(Statistik!$D$7:$D$51=$A167)*((Statistik!AH$7:AH$51)))</f>
        <v>0</v>
      </c>
      <c r="AE170" s="4">
        <f t="array" ref="AE170">SUM((Statistik!$C$7:$C$51=$A170)*(Statistik!$D$7:$D$51=$A167)*((Statistik!AI$7:AI$51)))</f>
        <v>0</v>
      </c>
      <c r="AF170" s="4">
        <f t="array" ref="AF170">SUM((Statistik!$C$7:$C$51=$A170)*(Statistik!$D$7:$D$51=$A167)*((Statistik!AJ$7:AJ$51)))</f>
        <v>0</v>
      </c>
      <c r="AG170" s="4">
        <f t="array" ref="AG170">SUM((Statistik!$C$7:$C$51=$A170)*(Statistik!$D$7:$D$51=$A167)*((Statistik!AK$7:AK$51)))</f>
        <v>0</v>
      </c>
      <c r="AH170" s="23">
        <f t="array" ref="AH170">SUM((Statistik!$C$7:$C$51=$A170)*(Statistik!$D$7:$D$51=$A167)*((Statistik!AL$7:AL$51)))</f>
        <v>0</v>
      </c>
    </row>
    <row r="171" spans="1:34" ht="15" customHeight="1" x14ac:dyDescent="0.25">
      <c r="A171" s="215" t="s">
        <v>48</v>
      </c>
      <c r="B171" s="216"/>
      <c r="C171" s="217"/>
      <c r="D171" s="20">
        <f t="array" ref="D171">SUM((Statistik!$C$7:$C$51=$A171)*(Statistik!$D$7:$D$51=$A167)*((Statistik!AQ$7:AQ$51)))</f>
        <v>0</v>
      </c>
      <c r="E171" s="20">
        <f t="array" ref="E171">SUM((Statistik!$C$7:$C$51=$A171)*(Statistik!$D$7:$D$51=$A167)*((Statistik!I$7:I$51)))</f>
        <v>0</v>
      </c>
      <c r="F171" s="4">
        <f t="array" ref="F171">SUM((Statistik!$C$7:$C$51=$A171)*(Statistik!$D$7:$D$51=$A167)*((Statistik!J$7:J$51)))</f>
        <v>0</v>
      </c>
      <c r="G171" s="4">
        <f t="array" ref="G171">SUM((Statistik!$C$7:$C$51=$A171)*(Statistik!$D$7:$D$51=$A167)*((Statistik!K$7:K$51)))</f>
        <v>0</v>
      </c>
      <c r="H171" s="4">
        <f t="array" ref="H171">SUM((Statistik!$C$7:$C$51=$A171)*(Statistik!$D$7:$D$51=$A167)*((Statistik!L$7:L$51)))</f>
        <v>0</v>
      </c>
      <c r="I171" s="23">
        <f t="array" ref="I171">SUM((Statistik!$C$7:$C$51=$A171)*(Statistik!$D$7:$D$51=$A167)*((Statistik!M$7:M$51)))</f>
        <v>0</v>
      </c>
      <c r="J171" s="20">
        <f t="array" ref="J171">SUM((Statistik!$C$7:$C$51=$A171)*(Statistik!$D$7:$D$51=$A167)*((Statistik!N$7:N$51)))</f>
        <v>0</v>
      </c>
      <c r="K171" s="4">
        <f t="array" ref="K171">SUM((Statistik!$C$7:$C$51=$A171)*(Statistik!$D$7:$D$51=$A167)*((Statistik!O$7:O$51)))</f>
        <v>0</v>
      </c>
      <c r="L171" s="4">
        <f t="array" ref="L171">SUM((Statistik!$C$7:$C$51=$A171)*(Statistik!$D$7:$D$51=$A167)*((Statistik!P$7:P$51)))</f>
        <v>0</v>
      </c>
      <c r="M171" s="4">
        <f t="array" ref="M171">SUM((Statistik!$C$7:$C$51=$A171)*(Statistik!$D$7:$D$51=$A167)*((Statistik!Q$7:Q$51)))</f>
        <v>0</v>
      </c>
      <c r="N171" s="23">
        <f t="array" ref="N171">SUM((Statistik!$C$7:$C$51=$A171)*(Statistik!$D$7:$D$51=$A167)*((Statistik!R$7:R$51)))</f>
        <v>0</v>
      </c>
      <c r="O171" s="20">
        <f t="array" ref="O171">SUM((Statistik!$C$7:$C$51=$A171)*(Statistik!$D$7:$D$51=$A167)*((Statistik!S$7:S$51)))</f>
        <v>0</v>
      </c>
      <c r="P171" s="4">
        <f t="array" ref="P171">SUM((Statistik!$C$7:$C$51=$A171)*(Statistik!$D$7:$D$51=$A167)*((Statistik!T$7:T$51)))</f>
        <v>0</v>
      </c>
      <c r="Q171" s="4">
        <f t="array" ref="Q171">SUM((Statistik!$C$7:$C$51=$A171)*(Statistik!$D$7:$D$51=$A167)*((Statistik!U$7:U$51)))</f>
        <v>0</v>
      </c>
      <c r="R171" s="4">
        <f t="array" ref="R171">SUM((Statistik!$C$7:$C$51=$A171)*(Statistik!$D$7:$D$51=$A167)*((Statistik!V$7:V$51)))</f>
        <v>0</v>
      </c>
      <c r="S171" s="23">
        <f t="array" ref="S171">SUM((Statistik!$C$7:$C$51=$A171)*(Statistik!$D$7:$D$51=$A167)*((Statistik!W$7:W$51)))</f>
        <v>0</v>
      </c>
      <c r="T171" s="20">
        <f t="array" ref="T171">SUM((Statistik!$C$7:$C$51=$A171)*(Statistik!$D$7:$D$51=$A167)*((Statistik!X$7:X$51)))</f>
        <v>0</v>
      </c>
      <c r="U171" s="4">
        <f t="array" ref="U171">SUM((Statistik!$C$7:$C$51=$A171)*(Statistik!$D$7:$D$51=$A167)*((Statistik!Y$7:Y$51)))</f>
        <v>0</v>
      </c>
      <c r="V171" s="4">
        <f t="array" ref="V171">SUM((Statistik!$C$7:$C$51=$A171)*(Statistik!$D$7:$D$51=$A167)*((Statistik!Z$7:Z$51)))</f>
        <v>0</v>
      </c>
      <c r="W171" s="4">
        <f t="array" ref="W171">SUM((Statistik!$C$7:$C$51=$A171)*(Statistik!$D$7:$D$51=$A167)*((Statistik!AA$7:AA$51)))</f>
        <v>0</v>
      </c>
      <c r="X171" s="23">
        <f t="array" ref="X171">SUM((Statistik!$C$7:$C$51=$A171)*(Statistik!$D$7:$D$51=$A167)*((Statistik!AB$7:AB$51)))</f>
        <v>0</v>
      </c>
      <c r="Y171" s="20">
        <f t="array" ref="Y171">SUM((Statistik!$C$7:$C$51=$A171)*(Statistik!$D$7:$D$51=$A167)*((Statistik!AC$7:AC$51)))</f>
        <v>0</v>
      </c>
      <c r="Z171" s="4">
        <f t="array" ref="Z171">SUM((Statistik!$C$7:$C$51=$A171)*(Statistik!$D$7:$D$51=$A167)*((Statistik!AD$7:AD$51)))</f>
        <v>0</v>
      </c>
      <c r="AA171" s="4">
        <f t="array" ref="AA171">SUM((Statistik!$C$7:$C$51=$A171)*(Statistik!$D$7:$D$51=$A167)*((Statistik!AE$7:AE$51)))</f>
        <v>0</v>
      </c>
      <c r="AB171" s="4">
        <f t="array" ref="AB171">SUM((Statistik!$C$7:$C$51=$A171)*(Statistik!$D$7:$D$51=$A167)*((Statistik!AF$7:AF$51)))</f>
        <v>0</v>
      </c>
      <c r="AC171" s="23">
        <f t="array" ref="AC171">SUM((Statistik!$C$7:$C$51=$A171)*(Statistik!$D$7:$D$51=$A167)*((Statistik!AG$7:AG$51)))</f>
        <v>0</v>
      </c>
      <c r="AD171" s="20">
        <f t="array" ref="AD171">SUM((Statistik!$C$7:$C$51=$A171)*(Statistik!$D$7:$D$51=$A167)*((Statistik!AH$7:AH$51)))</f>
        <v>0</v>
      </c>
      <c r="AE171" s="4">
        <f t="array" ref="AE171">SUM((Statistik!$C$7:$C$51=$A171)*(Statistik!$D$7:$D$51=$A167)*((Statistik!AI$7:AI$51)))</f>
        <v>0</v>
      </c>
      <c r="AF171" s="4">
        <f t="array" ref="AF171">SUM((Statistik!$C$7:$C$51=$A171)*(Statistik!$D$7:$D$51=$A167)*((Statistik!AJ$7:AJ$51)))</f>
        <v>0</v>
      </c>
      <c r="AG171" s="4">
        <f t="array" ref="AG171">SUM((Statistik!$C$7:$C$51=$A171)*(Statistik!$D$7:$D$51=$A167)*((Statistik!AK$7:AK$51)))</f>
        <v>0</v>
      </c>
      <c r="AH171" s="23">
        <f t="array" ref="AH171">SUM((Statistik!$C$7:$C$51=$A171)*(Statistik!$D$7:$D$51=$A167)*((Statistik!AL$7:AL$51)))</f>
        <v>0</v>
      </c>
    </row>
    <row r="172" spans="1:34" ht="15" customHeight="1" thickBot="1" x14ac:dyDescent="0.3">
      <c r="A172" s="218" t="s">
        <v>41</v>
      </c>
      <c r="B172" s="219"/>
      <c r="C172" s="220"/>
      <c r="D172" s="24">
        <f t="array" ref="D172">SUM((Statistik!$C$7:$C$51=$A172)*(Statistik!$D$7:$D$51=$A167)*((Statistik!AQ$7:AQ$51)))</f>
        <v>0</v>
      </c>
      <c r="E172" s="24">
        <f t="array" ref="E172">SUM((Statistik!$C$7:$C$51=$A172)*(Statistik!$D$7:$D$51=$A167)*((Statistik!I$7:I$51)))</f>
        <v>0</v>
      </c>
      <c r="F172" s="25">
        <f t="array" ref="F172">SUM((Statistik!$C$7:$C$51=$A172)*(Statistik!$D$7:$D$51=$A167)*((Statistik!J$7:J$51)))</f>
        <v>0</v>
      </c>
      <c r="G172" s="25">
        <f t="array" ref="G172">SUM((Statistik!$C$7:$C$51=$A172)*(Statistik!$D$7:$D$51=$A167)*((Statistik!K$7:K$51)))</f>
        <v>0</v>
      </c>
      <c r="H172" s="25">
        <f t="array" ref="H172">SUM((Statistik!$C$7:$C$51=$A172)*(Statistik!$D$7:$D$51=$A167)*((Statistik!L$7:L$51)))</f>
        <v>0</v>
      </c>
      <c r="I172" s="26">
        <f t="array" ref="I172">SUM((Statistik!$C$7:$C$51=$A172)*(Statistik!$D$7:$D$51=$A167)*((Statistik!M$7:M$51)))</f>
        <v>0</v>
      </c>
      <c r="J172" s="24">
        <f t="array" ref="J172">SUM((Statistik!$C$7:$C$51=$A172)*(Statistik!$D$7:$D$51=$A167)*((Statistik!N$7:N$51)))</f>
        <v>0</v>
      </c>
      <c r="K172" s="25">
        <f t="array" ref="K172">SUM((Statistik!$C$7:$C$51=$A172)*(Statistik!$D$7:$D$51=$A167)*((Statistik!O$7:O$51)))</f>
        <v>0</v>
      </c>
      <c r="L172" s="25">
        <f t="array" ref="L172">SUM((Statistik!$C$7:$C$51=$A172)*(Statistik!$D$7:$D$51=$A167)*((Statistik!P$7:P$51)))</f>
        <v>0</v>
      </c>
      <c r="M172" s="25">
        <f t="array" ref="M172">SUM((Statistik!$C$7:$C$51=$A172)*(Statistik!$D$7:$D$51=$A167)*((Statistik!Q$7:Q$51)))</f>
        <v>0</v>
      </c>
      <c r="N172" s="26">
        <f t="array" ref="N172">SUM((Statistik!$C$7:$C$51=$A172)*(Statistik!$D$7:$D$51=$A167)*((Statistik!R$7:R$51)))</f>
        <v>0</v>
      </c>
      <c r="O172" s="24">
        <f t="array" ref="O172">SUM((Statistik!$C$7:$C$51=$A172)*(Statistik!$D$7:$D$51=$A167)*((Statistik!S$7:S$51)))</f>
        <v>0</v>
      </c>
      <c r="P172" s="25">
        <f t="array" ref="P172">SUM((Statistik!$C$7:$C$51=$A172)*(Statistik!$D$7:$D$51=$A167)*((Statistik!T$7:T$51)))</f>
        <v>0</v>
      </c>
      <c r="Q172" s="25">
        <f t="array" ref="Q172">SUM((Statistik!$C$7:$C$51=$A172)*(Statistik!$D$7:$D$51=$A167)*((Statistik!U$7:U$51)))</f>
        <v>0</v>
      </c>
      <c r="R172" s="25">
        <f t="array" ref="R172">SUM((Statistik!$C$7:$C$51=$A172)*(Statistik!$D$7:$D$51=$A167)*((Statistik!V$7:V$51)))</f>
        <v>0</v>
      </c>
      <c r="S172" s="26">
        <f t="array" ref="S172">SUM((Statistik!$C$7:$C$51=$A172)*(Statistik!$D$7:$D$51=$A167)*((Statistik!W$7:W$51)))</f>
        <v>0</v>
      </c>
      <c r="T172" s="24">
        <f t="array" ref="T172">SUM((Statistik!$C$7:$C$51=$A172)*(Statistik!$D$7:$D$51=$A167)*((Statistik!X$7:X$51)))</f>
        <v>0</v>
      </c>
      <c r="U172" s="25">
        <f t="array" ref="U172">SUM((Statistik!$C$7:$C$51=$A172)*(Statistik!$D$7:$D$51=$A167)*((Statistik!Y$7:Y$51)))</f>
        <v>0</v>
      </c>
      <c r="V172" s="25">
        <f t="array" ref="V172">SUM((Statistik!$C$7:$C$51=$A172)*(Statistik!$D$7:$D$51=$A167)*((Statistik!Z$7:Z$51)))</f>
        <v>0</v>
      </c>
      <c r="W172" s="25">
        <f t="array" ref="W172">SUM((Statistik!$C$7:$C$51=$A172)*(Statistik!$D$7:$D$51=$A167)*((Statistik!AA$7:AA$51)))</f>
        <v>0</v>
      </c>
      <c r="X172" s="26">
        <f t="array" ref="X172">SUM((Statistik!$C$7:$C$51=$A172)*(Statistik!$D$7:$D$51=$A167)*((Statistik!AB$7:AB$51)))</f>
        <v>0</v>
      </c>
      <c r="Y172" s="24">
        <f t="array" ref="Y172">SUM((Statistik!$C$7:$C$51=$A172)*(Statistik!$D$7:$D$51=$A167)*((Statistik!AC$7:AC$51)))</f>
        <v>0</v>
      </c>
      <c r="Z172" s="25">
        <f t="array" ref="Z172">SUM((Statistik!$C$7:$C$51=$A172)*(Statistik!$D$7:$D$51=$A167)*((Statistik!AD$7:AD$51)))</f>
        <v>0</v>
      </c>
      <c r="AA172" s="25">
        <f t="array" ref="AA172">SUM((Statistik!$C$7:$C$51=$A172)*(Statistik!$D$7:$D$51=$A167)*((Statistik!AE$7:AE$51)))</f>
        <v>0</v>
      </c>
      <c r="AB172" s="25">
        <f t="array" ref="AB172">SUM((Statistik!$C$7:$C$51=$A172)*(Statistik!$D$7:$D$51=$A167)*((Statistik!AF$7:AF$51)))</f>
        <v>0</v>
      </c>
      <c r="AC172" s="26">
        <f t="array" ref="AC172">SUM((Statistik!$C$7:$C$51=$A172)*(Statistik!$D$7:$D$51=$A167)*((Statistik!AG$7:AG$51)))</f>
        <v>0</v>
      </c>
      <c r="AD172" s="24">
        <f t="array" ref="AD172">SUM((Statistik!$C$7:$C$51=$A172)*(Statistik!$D$7:$D$51=$A167)*((Statistik!AH$7:AH$51)))</f>
        <v>0</v>
      </c>
      <c r="AE172" s="25">
        <f t="array" ref="AE172">SUM((Statistik!$C$7:$C$51=$A172)*(Statistik!$D$7:$D$51=$A167)*((Statistik!AI$7:AI$51)))</f>
        <v>0</v>
      </c>
      <c r="AF172" s="25">
        <f t="array" ref="AF172">SUM((Statistik!$C$7:$C$51=$A172)*(Statistik!$D$7:$D$51=$A167)*((Statistik!AJ$7:AJ$51)))</f>
        <v>0</v>
      </c>
      <c r="AG172" s="25">
        <f t="array" ref="AG172">SUM((Statistik!$C$7:$C$51=$A172)*(Statistik!$D$7:$D$51=$A167)*((Statistik!AK$7:AK$51)))</f>
        <v>0</v>
      </c>
      <c r="AH172" s="26">
        <f t="array" ref="AH172">SUM((Statistik!$C$7:$C$51=$A172)*(Statistik!$D$7:$D$51=$A167)*((Statistik!AL$7:AL$51)))</f>
        <v>0</v>
      </c>
    </row>
    <row r="173" spans="1:34" ht="15.75" thickBot="1" x14ac:dyDescent="0.3"/>
    <row r="174" spans="1:34" ht="15" customHeight="1" thickBot="1" x14ac:dyDescent="0.3">
      <c r="A174" s="221">
        <v>20</v>
      </c>
      <c r="B174" s="222"/>
      <c r="C174" s="223"/>
      <c r="D174" s="221" t="s">
        <v>53</v>
      </c>
      <c r="E174" s="227" t="s">
        <v>63</v>
      </c>
      <c r="F174" s="228"/>
      <c r="G174" s="228"/>
      <c r="H174" s="228"/>
      <c r="I174" s="229"/>
      <c r="J174" s="227" t="s">
        <v>64</v>
      </c>
      <c r="K174" s="228"/>
      <c r="L174" s="228"/>
      <c r="M174" s="228"/>
      <c r="N174" s="229"/>
      <c r="O174" s="227" t="s">
        <v>65</v>
      </c>
      <c r="P174" s="228"/>
      <c r="Q174" s="228"/>
      <c r="R174" s="228"/>
      <c r="S174" s="229"/>
      <c r="T174" s="227" t="s">
        <v>66</v>
      </c>
      <c r="U174" s="228"/>
      <c r="V174" s="228"/>
      <c r="W174" s="228"/>
      <c r="X174" s="229"/>
      <c r="Y174" s="227" t="s">
        <v>67</v>
      </c>
      <c r="Z174" s="228"/>
      <c r="AA174" s="228"/>
      <c r="AB174" s="228"/>
      <c r="AC174" s="229"/>
      <c r="AD174" s="227" t="s">
        <v>68</v>
      </c>
      <c r="AE174" s="228"/>
      <c r="AF174" s="228"/>
      <c r="AG174" s="228"/>
      <c r="AH174" s="229"/>
    </row>
    <row r="175" spans="1:34" ht="15" customHeight="1" thickBot="1" x14ac:dyDescent="0.3">
      <c r="A175" s="224"/>
      <c r="B175" s="225"/>
      <c r="C175" s="226"/>
      <c r="D175" s="224"/>
      <c r="E175" s="3" t="s">
        <v>29</v>
      </c>
      <c r="F175" s="2" t="s">
        <v>30</v>
      </c>
      <c r="G175" s="2" t="s">
        <v>31</v>
      </c>
      <c r="H175" s="2" t="s">
        <v>32</v>
      </c>
      <c r="I175" s="1" t="s">
        <v>33</v>
      </c>
      <c r="J175" s="3" t="s">
        <v>29</v>
      </c>
      <c r="K175" s="2" t="s">
        <v>30</v>
      </c>
      <c r="L175" s="2" t="s">
        <v>31</v>
      </c>
      <c r="M175" s="2" t="s">
        <v>32</v>
      </c>
      <c r="N175" s="16" t="s">
        <v>34</v>
      </c>
      <c r="O175" s="17" t="s">
        <v>29</v>
      </c>
      <c r="P175" s="18" t="s">
        <v>30</v>
      </c>
      <c r="Q175" s="18" t="s">
        <v>31</v>
      </c>
      <c r="R175" s="18" t="s">
        <v>32</v>
      </c>
      <c r="S175" s="19" t="s">
        <v>34</v>
      </c>
      <c r="T175" s="17" t="s">
        <v>29</v>
      </c>
      <c r="U175" s="18" t="s">
        <v>30</v>
      </c>
      <c r="V175" s="18" t="s">
        <v>31</v>
      </c>
      <c r="W175" s="18" t="s">
        <v>32</v>
      </c>
      <c r="X175" s="19" t="s">
        <v>34</v>
      </c>
      <c r="Y175" s="17" t="s">
        <v>29</v>
      </c>
      <c r="Z175" s="18" t="s">
        <v>30</v>
      </c>
      <c r="AA175" s="18" t="s">
        <v>31</v>
      </c>
      <c r="AB175" s="18" t="s">
        <v>32</v>
      </c>
      <c r="AC175" s="19" t="s">
        <v>34</v>
      </c>
      <c r="AD175" s="17" t="s">
        <v>29</v>
      </c>
      <c r="AE175" s="18" t="s">
        <v>30</v>
      </c>
      <c r="AF175" s="18" t="s">
        <v>31</v>
      </c>
      <c r="AG175" s="18" t="s">
        <v>32</v>
      </c>
      <c r="AH175" s="19" t="s">
        <v>34</v>
      </c>
    </row>
    <row r="176" spans="1:34" ht="15" customHeight="1" x14ac:dyDescent="0.25">
      <c r="A176" s="212" t="s">
        <v>21</v>
      </c>
      <c r="B176" s="213"/>
      <c r="C176" s="214"/>
      <c r="D176" s="20">
        <f t="array" ref="D176">SUM((Statistik!$C$7:$C$51=$A176)*(Statistik!$D$7:$D$51=$A174)*((Statistik!AQ$7:AQ$51)))</f>
        <v>0</v>
      </c>
      <c r="E176" s="21">
        <f t="array" ref="E176">SUM((Statistik!$C$7:$C$51=$A176)*(Statistik!$D$7:$D$51=$A174)*((Statistik!I$7:I$51)))</f>
        <v>0</v>
      </c>
      <c r="F176" s="5">
        <f t="array" ref="F176">SUM((Statistik!$C$7:$C$51=$A176)*(Statistik!$D$7:$D$51=$A174)*((Statistik!J$7:J$51)))</f>
        <v>0</v>
      </c>
      <c r="G176" s="5">
        <f t="array" ref="G176">SUM((Statistik!$C$7:$C$51=$A176)*(Statistik!$D$7:$D$51=$A174)*((Statistik!K$7:K$51)))</f>
        <v>0</v>
      </c>
      <c r="H176" s="5">
        <f t="array" ref="H176">SUM((Statistik!$C$7:$C$51=$A176)*(Statistik!$D$7:$D$51=$A174)*((Statistik!L$7:L$51)))</f>
        <v>0</v>
      </c>
      <c r="I176" s="22">
        <f t="array" ref="I176">SUM((Statistik!$C$7:$C$51=$A176)*(Statistik!$D$7:$D$51=$A174)*((Statistik!M$7:M$51)))</f>
        <v>0</v>
      </c>
      <c r="J176" s="21">
        <f t="array" ref="J176">SUM((Statistik!$C$7:$C$51=$A176)*(Statistik!$D$7:$D$51=$A174)*((Statistik!N$7:N$51)))</f>
        <v>0</v>
      </c>
      <c r="K176" s="5">
        <f t="array" ref="K176">SUM((Statistik!$C$7:$C$51=$A176)*(Statistik!$D$7:$D$51=$A174)*((Statistik!O$7:O$51)))</f>
        <v>0</v>
      </c>
      <c r="L176" s="5">
        <f t="array" ref="L176">SUM((Statistik!$C$7:$C$51=$A176)*(Statistik!$D$7:$D$51=$A174)*((Statistik!P$7:P$51)))</f>
        <v>0</v>
      </c>
      <c r="M176" s="5">
        <f t="array" ref="M176">SUM((Statistik!$C$7:$C$51=$A176)*(Statistik!$D$7:$D$51=$A174)*((Statistik!Q$7:Q$51)))</f>
        <v>0</v>
      </c>
      <c r="N176" s="22">
        <f t="array" ref="N176">SUM((Statistik!$C$7:$C$51=$A176)*(Statistik!$D$7:$D$51=$A174)*((Statistik!R$7:R$51)))</f>
        <v>0</v>
      </c>
      <c r="O176" s="21">
        <f t="array" ref="O176">SUM((Statistik!$C$7:$C$51=$A176)*(Statistik!$D$7:$D$51=$A174)*((Statistik!S$7:S$51)))</f>
        <v>0</v>
      </c>
      <c r="P176" s="5">
        <f t="array" ref="P176">SUM((Statistik!$C$7:$C$51=$A176)*(Statistik!$D$7:$D$51=$A174)*((Statistik!T$7:T$51)))</f>
        <v>0</v>
      </c>
      <c r="Q176" s="5">
        <f t="array" ref="Q176">SUM((Statistik!$C$7:$C$51=$A176)*(Statistik!$D$7:$D$51=$A174)*((Statistik!U$7:U$51)))</f>
        <v>0</v>
      </c>
      <c r="R176" s="5">
        <f t="array" ref="R176">SUM((Statistik!$C$7:$C$51=$A176)*(Statistik!$D$7:$D$51=$A174)*((Statistik!V$7:V$51)))</f>
        <v>0</v>
      </c>
      <c r="S176" s="22">
        <f t="array" ref="S176">SUM((Statistik!$C$7:$C$51=$A176)*(Statistik!$D$7:$D$51=$A174)*((Statistik!W$7:W$51)))</f>
        <v>0</v>
      </c>
      <c r="T176" s="21">
        <f t="array" ref="T176">SUM((Statistik!$C$7:$C$51=$A176)*(Statistik!$D$7:$D$51=$A174)*((Statistik!X$7:X$51)))</f>
        <v>0</v>
      </c>
      <c r="U176" s="5">
        <f t="array" ref="U176">SUM((Statistik!$C$7:$C$51=$A176)*(Statistik!$D$7:$D$51=$A174)*((Statistik!Y$7:Y$51)))</f>
        <v>0</v>
      </c>
      <c r="V176" s="5">
        <f t="array" ref="V176">SUM((Statistik!$C$7:$C$51=$A176)*(Statistik!$D$7:$D$51=$A174)*((Statistik!Z$7:Z$51)))</f>
        <v>0</v>
      </c>
      <c r="W176" s="5">
        <f t="array" ref="W176">SUM((Statistik!$C$7:$C$51=$A176)*(Statistik!$D$7:$D$51=$A174)*((Statistik!AA$7:AA$51)))</f>
        <v>0</v>
      </c>
      <c r="X176" s="22">
        <f t="array" ref="X176">SUM((Statistik!$C$7:$C$51=$A176)*(Statistik!$D$7:$D$51=$A174)*((Statistik!AB$7:AB$51)))</f>
        <v>0</v>
      </c>
      <c r="Y176" s="21">
        <f t="array" ref="Y176">SUM((Statistik!$C$7:$C$51=$A176)*(Statistik!$D$7:$D$51=$A174)*((Statistik!AC$7:AC$51)))</f>
        <v>0</v>
      </c>
      <c r="Z176" s="5">
        <f t="array" ref="Z176">SUM((Statistik!$C$7:$C$51=$A176)*(Statistik!$D$7:$D$51=$A174)*((Statistik!AD$7:AD$51)))</f>
        <v>0</v>
      </c>
      <c r="AA176" s="5">
        <f t="array" ref="AA176">SUM((Statistik!$C$7:$C$51=$A176)*(Statistik!$D$7:$D$51=$A174)*((Statistik!AE$7:AE$51)))</f>
        <v>0</v>
      </c>
      <c r="AB176" s="5">
        <f t="array" ref="AB176">SUM((Statistik!$C$7:$C$51=$A176)*(Statistik!$D$7:$D$51=$A174)*((Statistik!AF$7:AF$51)))</f>
        <v>0</v>
      </c>
      <c r="AC176" s="22">
        <f t="array" ref="AC176">SUM((Statistik!$C$7:$C$51=$A176)*(Statistik!$D$7:$D$51=$A174)*((Statistik!AG$7:AG$51)))</f>
        <v>0</v>
      </c>
      <c r="AD176" s="21">
        <f t="array" ref="AD176">SUM((Statistik!$C$7:$C$51=$A176)*(Statistik!$D$7:$D$51=$A174)*((Statistik!AH$7:AH$51)))</f>
        <v>0</v>
      </c>
      <c r="AE176" s="5">
        <f t="array" ref="AE176">SUM((Statistik!$C$7:$C$51=$A176)*(Statistik!$D$7:$D$51=$A174)*((Statistik!AI$7:AI$51)))</f>
        <v>0</v>
      </c>
      <c r="AF176" s="5">
        <f t="array" ref="AF176">SUM((Statistik!$C$7:$C$51=$A176)*(Statistik!$D$7:$D$51=$A174)*((Statistik!AJ$7:AJ$51)))</f>
        <v>0</v>
      </c>
      <c r="AG176" s="5">
        <f t="array" ref="AG176">SUM((Statistik!$C$7:$C$51=$A176)*(Statistik!$D$7:$D$51=$A174)*((Statistik!AK$7:AK$51)))</f>
        <v>0</v>
      </c>
      <c r="AH176" s="22">
        <f t="array" ref="AH176">SUM((Statistik!$C$7:$C$51=$A176)*(Statistik!$D$7:$D$51=$A174)*((Statistik!AL$7:AL$51)))</f>
        <v>0</v>
      </c>
    </row>
    <row r="177" spans="1:34" ht="15" customHeight="1" x14ac:dyDescent="0.25">
      <c r="A177" s="215" t="s">
        <v>47</v>
      </c>
      <c r="B177" s="216"/>
      <c r="C177" s="217"/>
      <c r="D177" s="20">
        <f t="array" ref="D177">SUM((Statistik!$C$7:$C$51=$A177)*(Statistik!$D$7:$D$51=$A174)*((Statistik!AQ$7:AQ$51)))</f>
        <v>0</v>
      </c>
      <c r="E177" s="20">
        <f t="array" ref="E177">SUM((Statistik!$C$7:$C$51=$A177)*(Statistik!$D$7:$D$51=$A174)*((Statistik!I$7:I$51)))</f>
        <v>0</v>
      </c>
      <c r="F177" s="4">
        <f t="array" ref="F177">SUM((Statistik!$C$7:$C$51=$A177)*(Statistik!$D$7:$D$51=$A174)*((Statistik!J$7:J$51)))</f>
        <v>0</v>
      </c>
      <c r="G177" s="4">
        <f t="array" ref="G177">SUM((Statistik!$C$7:$C$51=$A177)*(Statistik!$D$7:$D$51=$A174)*((Statistik!K$7:K$51)))</f>
        <v>0</v>
      </c>
      <c r="H177" s="4">
        <f t="array" ref="H177">SUM((Statistik!$C$7:$C$51=$A177)*(Statistik!$D$7:$D$51=$A174)*((Statistik!L$7:L$51)))</f>
        <v>0</v>
      </c>
      <c r="I177" s="23">
        <f t="array" ref="I177">SUM((Statistik!$C$7:$C$51=$A177)*(Statistik!$D$7:$D$51=$A174)*((Statistik!M$7:M$51)))</f>
        <v>0</v>
      </c>
      <c r="J177" s="20">
        <f t="array" ref="J177">SUM((Statistik!$C$7:$C$51=$A177)*(Statistik!$D$7:$D$51=$A174)*((Statistik!N$7:N$51)))</f>
        <v>0</v>
      </c>
      <c r="K177" s="4">
        <f t="array" ref="K177">SUM((Statistik!$C$7:$C$51=$A177)*(Statistik!$D$7:$D$51=$A174)*((Statistik!O$7:O$51)))</f>
        <v>0</v>
      </c>
      <c r="L177" s="4">
        <f t="array" ref="L177">SUM((Statistik!$C$7:$C$51=$A177)*(Statistik!$D$7:$D$51=$A174)*((Statistik!P$7:P$51)))</f>
        <v>0</v>
      </c>
      <c r="M177" s="4">
        <f t="array" ref="M177">SUM((Statistik!$C$7:$C$51=$A177)*(Statistik!$D$7:$D$51=$A174)*((Statistik!Q$7:Q$51)))</f>
        <v>0</v>
      </c>
      <c r="N177" s="23">
        <f t="array" ref="N177">SUM((Statistik!$C$7:$C$51=$A177)*(Statistik!$D$7:$D$51=$A174)*((Statistik!R$7:R$51)))</f>
        <v>0</v>
      </c>
      <c r="O177" s="20">
        <f t="array" ref="O177">SUM((Statistik!$C$7:$C$51=$A177)*(Statistik!$D$7:$D$51=$A174)*((Statistik!S$7:S$51)))</f>
        <v>0</v>
      </c>
      <c r="P177" s="4">
        <f t="array" ref="P177">SUM((Statistik!$C$7:$C$51=$A177)*(Statistik!$D$7:$D$51=$A174)*((Statistik!T$7:T$51)))</f>
        <v>0</v>
      </c>
      <c r="Q177" s="4">
        <f t="array" ref="Q177">SUM((Statistik!$C$7:$C$51=$A177)*(Statistik!$D$7:$D$51=$A174)*((Statistik!U$7:U$51)))</f>
        <v>0</v>
      </c>
      <c r="R177" s="4">
        <f t="array" ref="R177">SUM((Statistik!$C$7:$C$51=$A177)*(Statistik!$D$7:$D$51=$A174)*((Statistik!V$7:V$51)))</f>
        <v>0</v>
      </c>
      <c r="S177" s="23">
        <f t="array" ref="S177">SUM((Statistik!$C$7:$C$51=$A177)*(Statistik!$D$7:$D$51=$A174)*((Statistik!W$7:W$51)))</f>
        <v>0</v>
      </c>
      <c r="T177" s="20">
        <f t="array" ref="T177">SUM((Statistik!$C$7:$C$51=$A177)*(Statistik!$D$7:$D$51=$A174)*((Statistik!X$7:X$51)))</f>
        <v>0</v>
      </c>
      <c r="U177" s="4">
        <f t="array" ref="U177">SUM((Statistik!$C$7:$C$51=$A177)*(Statistik!$D$7:$D$51=$A174)*((Statistik!Y$7:Y$51)))</f>
        <v>0</v>
      </c>
      <c r="V177" s="4">
        <f t="array" ref="V177">SUM((Statistik!$C$7:$C$51=$A177)*(Statistik!$D$7:$D$51=$A174)*((Statistik!Z$7:Z$51)))</f>
        <v>0</v>
      </c>
      <c r="W177" s="4">
        <f t="array" ref="W177">SUM((Statistik!$C$7:$C$51=$A177)*(Statistik!$D$7:$D$51=$A174)*((Statistik!AA$7:AA$51)))</f>
        <v>0</v>
      </c>
      <c r="X177" s="23">
        <f t="array" ref="X177">SUM((Statistik!$C$7:$C$51=$A177)*(Statistik!$D$7:$D$51=$A174)*((Statistik!AB$7:AB$51)))</f>
        <v>0</v>
      </c>
      <c r="Y177" s="20">
        <f t="array" ref="Y177">SUM((Statistik!$C$7:$C$51=$A177)*(Statistik!$D$7:$D$51=$A174)*((Statistik!AC$7:AC$51)))</f>
        <v>0</v>
      </c>
      <c r="Z177" s="4">
        <f t="array" ref="Z177">SUM((Statistik!$C$7:$C$51=$A177)*(Statistik!$D$7:$D$51=$A174)*((Statistik!AD$7:AD$51)))</f>
        <v>0</v>
      </c>
      <c r="AA177" s="4">
        <f t="array" ref="AA177">SUM((Statistik!$C$7:$C$51=$A177)*(Statistik!$D$7:$D$51=$A174)*((Statistik!AE$7:AE$51)))</f>
        <v>0</v>
      </c>
      <c r="AB177" s="4">
        <f t="array" ref="AB177">SUM((Statistik!$C$7:$C$51=$A177)*(Statistik!$D$7:$D$51=$A174)*((Statistik!AF$7:AF$51)))</f>
        <v>0</v>
      </c>
      <c r="AC177" s="23">
        <f t="array" ref="AC177">SUM((Statistik!$C$7:$C$51=$A177)*(Statistik!$D$7:$D$51=$A174)*((Statistik!AG$7:AG$51)))</f>
        <v>0</v>
      </c>
      <c r="AD177" s="20">
        <f t="array" ref="AD177">SUM((Statistik!$C$7:$C$51=$A177)*(Statistik!$D$7:$D$51=$A174)*((Statistik!AH$7:AH$51)))</f>
        <v>0</v>
      </c>
      <c r="AE177" s="4">
        <f t="array" ref="AE177">SUM((Statistik!$C$7:$C$51=$A177)*(Statistik!$D$7:$D$51=$A174)*((Statistik!AI$7:AI$51)))</f>
        <v>0</v>
      </c>
      <c r="AF177" s="4">
        <f t="array" ref="AF177">SUM((Statistik!$C$7:$C$51=$A177)*(Statistik!$D$7:$D$51=$A174)*((Statistik!AJ$7:AJ$51)))</f>
        <v>0</v>
      </c>
      <c r="AG177" s="4">
        <f t="array" ref="AG177">SUM((Statistik!$C$7:$C$51=$A177)*(Statistik!$D$7:$D$51=$A174)*((Statistik!AK$7:AK$51)))</f>
        <v>0</v>
      </c>
      <c r="AH177" s="23">
        <f t="array" ref="AH177">SUM((Statistik!$C$7:$C$51=$A177)*(Statistik!$D$7:$D$51=$A174)*((Statistik!AL$7:AL$51)))</f>
        <v>0</v>
      </c>
    </row>
    <row r="178" spans="1:34" ht="15" customHeight="1" x14ac:dyDescent="0.25">
      <c r="A178" s="215" t="s">
        <v>48</v>
      </c>
      <c r="B178" s="216"/>
      <c r="C178" s="217"/>
      <c r="D178" s="20">
        <f t="array" ref="D178">SUM((Statistik!$C$7:$C$51=$A178)*(Statistik!$D$7:$D$51=$A174)*((Statistik!AQ$7:AQ$51)))</f>
        <v>0</v>
      </c>
      <c r="E178" s="20">
        <f t="array" ref="E178">SUM((Statistik!$C$7:$C$51=$A178)*(Statistik!$D$7:$D$51=$A174)*((Statistik!I$7:I$51)))</f>
        <v>0</v>
      </c>
      <c r="F178" s="4">
        <f t="array" ref="F178">SUM((Statistik!$C$7:$C$51=$A178)*(Statistik!$D$7:$D$51=$A174)*((Statistik!J$7:J$51)))</f>
        <v>0</v>
      </c>
      <c r="G178" s="4">
        <f t="array" ref="G178">SUM((Statistik!$C$7:$C$51=$A178)*(Statistik!$D$7:$D$51=$A174)*((Statistik!K$7:K$51)))</f>
        <v>0</v>
      </c>
      <c r="H178" s="4">
        <f t="array" ref="H178">SUM((Statistik!$C$7:$C$51=$A178)*(Statistik!$D$7:$D$51=$A174)*((Statistik!L$7:L$51)))</f>
        <v>0</v>
      </c>
      <c r="I178" s="23">
        <f t="array" ref="I178">SUM((Statistik!$C$7:$C$51=$A178)*(Statistik!$D$7:$D$51=$A174)*((Statistik!M$7:M$51)))</f>
        <v>0</v>
      </c>
      <c r="J178" s="20">
        <f t="array" ref="J178">SUM((Statistik!$C$7:$C$51=$A178)*(Statistik!$D$7:$D$51=$A174)*((Statistik!N$7:N$51)))</f>
        <v>0</v>
      </c>
      <c r="K178" s="4">
        <f t="array" ref="K178">SUM((Statistik!$C$7:$C$51=$A178)*(Statistik!$D$7:$D$51=$A174)*((Statistik!O$7:O$51)))</f>
        <v>0</v>
      </c>
      <c r="L178" s="4">
        <f t="array" ref="L178">SUM((Statistik!$C$7:$C$51=$A178)*(Statistik!$D$7:$D$51=$A174)*((Statistik!P$7:P$51)))</f>
        <v>0</v>
      </c>
      <c r="M178" s="4">
        <f t="array" ref="M178">SUM((Statistik!$C$7:$C$51=$A178)*(Statistik!$D$7:$D$51=$A174)*((Statistik!Q$7:Q$51)))</f>
        <v>0</v>
      </c>
      <c r="N178" s="23">
        <f t="array" ref="N178">SUM((Statistik!$C$7:$C$51=$A178)*(Statistik!$D$7:$D$51=$A174)*((Statistik!R$7:R$51)))</f>
        <v>0</v>
      </c>
      <c r="O178" s="20">
        <f t="array" ref="O178">SUM((Statistik!$C$7:$C$51=$A178)*(Statistik!$D$7:$D$51=$A174)*((Statistik!S$7:S$51)))</f>
        <v>0</v>
      </c>
      <c r="P178" s="4">
        <f t="array" ref="P178">SUM((Statistik!$C$7:$C$51=$A178)*(Statistik!$D$7:$D$51=$A174)*((Statistik!T$7:T$51)))</f>
        <v>0</v>
      </c>
      <c r="Q178" s="4">
        <f t="array" ref="Q178">SUM((Statistik!$C$7:$C$51=$A178)*(Statistik!$D$7:$D$51=$A174)*((Statistik!U$7:U$51)))</f>
        <v>0</v>
      </c>
      <c r="R178" s="4">
        <f t="array" ref="R178">SUM((Statistik!$C$7:$C$51=$A178)*(Statistik!$D$7:$D$51=$A174)*((Statistik!V$7:V$51)))</f>
        <v>0</v>
      </c>
      <c r="S178" s="23">
        <f t="array" ref="S178">SUM((Statistik!$C$7:$C$51=$A178)*(Statistik!$D$7:$D$51=$A174)*((Statistik!W$7:W$51)))</f>
        <v>0</v>
      </c>
      <c r="T178" s="20">
        <f t="array" ref="T178">SUM((Statistik!$C$7:$C$51=$A178)*(Statistik!$D$7:$D$51=$A174)*((Statistik!X$7:X$51)))</f>
        <v>0</v>
      </c>
      <c r="U178" s="4">
        <f t="array" ref="U178">SUM((Statistik!$C$7:$C$51=$A178)*(Statistik!$D$7:$D$51=$A174)*((Statistik!Y$7:Y$51)))</f>
        <v>0</v>
      </c>
      <c r="V178" s="4">
        <f t="array" ref="V178">SUM((Statistik!$C$7:$C$51=$A178)*(Statistik!$D$7:$D$51=$A174)*((Statistik!Z$7:Z$51)))</f>
        <v>0</v>
      </c>
      <c r="W178" s="4">
        <f t="array" ref="W178">SUM((Statistik!$C$7:$C$51=$A178)*(Statistik!$D$7:$D$51=$A174)*((Statistik!AA$7:AA$51)))</f>
        <v>0</v>
      </c>
      <c r="X178" s="23">
        <f t="array" ref="X178">SUM((Statistik!$C$7:$C$51=$A178)*(Statistik!$D$7:$D$51=$A174)*((Statistik!AB$7:AB$51)))</f>
        <v>0</v>
      </c>
      <c r="Y178" s="20">
        <f t="array" ref="Y178">SUM((Statistik!$C$7:$C$51=$A178)*(Statistik!$D$7:$D$51=$A174)*((Statistik!AC$7:AC$51)))</f>
        <v>0</v>
      </c>
      <c r="Z178" s="4">
        <f t="array" ref="Z178">SUM((Statistik!$C$7:$C$51=$A178)*(Statistik!$D$7:$D$51=$A174)*((Statistik!AD$7:AD$51)))</f>
        <v>0</v>
      </c>
      <c r="AA178" s="4">
        <f t="array" ref="AA178">SUM((Statistik!$C$7:$C$51=$A178)*(Statistik!$D$7:$D$51=$A174)*((Statistik!AE$7:AE$51)))</f>
        <v>0</v>
      </c>
      <c r="AB178" s="4">
        <f t="array" ref="AB178">SUM((Statistik!$C$7:$C$51=$A178)*(Statistik!$D$7:$D$51=$A174)*((Statistik!AF$7:AF$51)))</f>
        <v>0</v>
      </c>
      <c r="AC178" s="23">
        <f t="array" ref="AC178">SUM((Statistik!$C$7:$C$51=$A178)*(Statistik!$D$7:$D$51=$A174)*((Statistik!AG$7:AG$51)))</f>
        <v>0</v>
      </c>
      <c r="AD178" s="20">
        <f t="array" ref="AD178">SUM((Statistik!$C$7:$C$51=$A178)*(Statistik!$D$7:$D$51=$A174)*((Statistik!AH$7:AH$51)))</f>
        <v>0</v>
      </c>
      <c r="AE178" s="4">
        <f t="array" ref="AE178">SUM((Statistik!$C$7:$C$51=$A178)*(Statistik!$D$7:$D$51=$A174)*((Statistik!AI$7:AI$51)))</f>
        <v>0</v>
      </c>
      <c r="AF178" s="4">
        <f t="array" ref="AF178">SUM((Statistik!$C$7:$C$51=$A178)*(Statistik!$D$7:$D$51=$A174)*((Statistik!AJ$7:AJ$51)))</f>
        <v>0</v>
      </c>
      <c r="AG178" s="4">
        <f t="array" ref="AG178">SUM((Statistik!$C$7:$C$51=$A178)*(Statistik!$D$7:$D$51=$A174)*((Statistik!AK$7:AK$51)))</f>
        <v>0</v>
      </c>
      <c r="AH178" s="23">
        <f t="array" ref="AH178">SUM((Statistik!$C$7:$C$51=$A178)*(Statistik!$D$7:$D$51=$A174)*((Statistik!AL$7:AL$51)))</f>
        <v>0</v>
      </c>
    </row>
    <row r="179" spans="1:34" ht="15" customHeight="1" thickBot="1" x14ac:dyDescent="0.3">
      <c r="A179" s="218" t="s">
        <v>41</v>
      </c>
      <c r="B179" s="219"/>
      <c r="C179" s="220"/>
      <c r="D179" s="24">
        <f t="array" ref="D179">SUM((Statistik!$C$7:$C$51=$A179)*(Statistik!$D$7:$D$51=$A174)*((Statistik!AQ$7:AQ$51)))</f>
        <v>0</v>
      </c>
      <c r="E179" s="24">
        <f t="array" ref="E179">SUM((Statistik!$C$7:$C$51=$A179)*(Statistik!$D$7:$D$51=$A174)*((Statistik!I$7:I$51)))</f>
        <v>0</v>
      </c>
      <c r="F179" s="25">
        <f t="array" ref="F179">SUM((Statistik!$C$7:$C$51=$A179)*(Statistik!$D$7:$D$51=$A174)*((Statistik!J$7:J$51)))</f>
        <v>0</v>
      </c>
      <c r="G179" s="25">
        <f t="array" ref="G179">SUM((Statistik!$C$7:$C$51=$A179)*(Statistik!$D$7:$D$51=$A174)*((Statistik!K$7:K$51)))</f>
        <v>0</v>
      </c>
      <c r="H179" s="25">
        <f t="array" ref="H179">SUM((Statistik!$C$7:$C$51=$A179)*(Statistik!$D$7:$D$51=$A174)*((Statistik!L$7:L$51)))</f>
        <v>0</v>
      </c>
      <c r="I179" s="26">
        <f t="array" ref="I179">SUM((Statistik!$C$7:$C$51=$A179)*(Statistik!$D$7:$D$51=$A174)*((Statistik!M$7:M$51)))</f>
        <v>0</v>
      </c>
      <c r="J179" s="24">
        <f t="array" ref="J179">SUM((Statistik!$C$7:$C$51=$A179)*(Statistik!$D$7:$D$51=$A174)*((Statistik!N$7:N$51)))</f>
        <v>0</v>
      </c>
      <c r="K179" s="25">
        <f t="array" ref="K179">SUM((Statistik!$C$7:$C$51=$A179)*(Statistik!$D$7:$D$51=$A174)*((Statistik!O$7:O$51)))</f>
        <v>0</v>
      </c>
      <c r="L179" s="25">
        <f t="array" ref="L179">SUM((Statistik!$C$7:$C$51=$A179)*(Statistik!$D$7:$D$51=$A174)*((Statistik!P$7:P$51)))</f>
        <v>0</v>
      </c>
      <c r="M179" s="25">
        <f t="array" ref="M179">SUM((Statistik!$C$7:$C$51=$A179)*(Statistik!$D$7:$D$51=$A174)*((Statistik!Q$7:Q$51)))</f>
        <v>0</v>
      </c>
      <c r="N179" s="26">
        <f t="array" ref="N179">SUM((Statistik!$C$7:$C$51=$A179)*(Statistik!$D$7:$D$51=$A174)*((Statistik!R$7:R$51)))</f>
        <v>0</v>
      </c>
      <c r="O179" s="24">
        <f t="array" ref="O179">SUM((Statistik!$C$7:$C$51=$A179)*(Statistik!$D$7:$D$51=$A174)*((Statistik!S$7:S$51)))</f>
        <v>0</v>
      </c>
      <c r="P179" s="25">
        <f t="array" ref="P179">SUM((Statistik!$C$7:$C$51=$A179)*(Statistik!$D$7:$D$51=$A174)*((Statistik!T$7:T$51)))</f>
        <v>0</v>
      </c>
      <c r="Q179" s="25">
        <f t="array" ref="Q179">SUM((Statistik!$C$7:$C$51=$A179)*(Statistik!$D$7:$D$51=$A174)*((Statistik!U$7:U$51)))</f>
        <v>0</v>
      </c>
      <c r="R179" s="25">
        <f t="array" ref="R179">SUM((Statistik!$C$7:$C$51=$A179)*(Statistik!$D$7:$D$51=$A174)*((Statistik!V$7:V$51)))</f>
        <v>0</v>
      </c>
      <c r="S179" s="26">
        <f t="array" ref="S179">SUM((Statistik!$C$7:$C$51=$A179)*(Statistik!$D$7:$D$51=$A174)*((Statistik!W$7:W$51)))</f>
        <v>0</v>
      </c>
      <c r="T179" s="24">
        <f t="array" ref="T179">SUM((Statistik!$C$7:$C$51=$A179)*(Statistik!$D$7:$D$51=$A174)*((Statistik!X$7:X$51)))</f>
        <v>0</v>
      </c>
      <c r="U179" s="25">
        <f t="array" ref="U179">SUM((Statistik!$C$7:$C$51=$A179)*(Statistik!$D$7:$D$51=$A174)*((Statistik!Y$7:Y$51)))</f>
        <v>0</v>
      </c>
      <c r="V179" s="25">
        <f t="array" ref="V179">SUM((Statistik!$C$7:$C$51=$A179)*(Statistik!$D$7:$D$51=$A174)*((Statistik!Z$7:Z$51)))</f>
        <v>0</v>
      </c>
      <c r="W179" s="25">
        <f t="array" ref="W179">SUM((Statistik!$C$7:$C$51=$A179)*(Statistik!$D$7:$D$51=$A174)*((Statistik!AA$7:AA$51)))</f>
        <v>0</v>
      </c>
      <c r="X179" s="26">
        <f t="array" ref="X179">SUM((Statistik!$C$7:$C$51=$A179)*(Statistik!$D$7:$D$51=$A174)*((Statistik!AB$7:AB$51)))</f>
        <v>0</v>
      </c>
      <c r="Y179" s="24">
        <f t="array" ref="Y179">SUM((Statistik!$C$7:$C$51=$A179)*(Statistik!$D$7:$D$51=$A174)*((Statistik!AC$7:AC$51)))</f>
        <v>0</v>
      </c>
      <c r="Z179" s="25">
        <f t="array" ref="Z179">SUM((Statistik!$C$7:$C$51=$A179)*(Statistik!$D$7:$D$51=$A174)*((Statistik!AD$7:AD$51)))</f>
        <v>0</v>
      </c>
      <c r="AA179" s="25">
        <f t="array" ref="AA179">SUM((Statistik!$C$7:$C$51=$A179)*(Statistik!$D$7:$D$51=$A174)*((Statistik!AE$7:AE$51)))</f>
        <v>0</v>
      </c>
      <c r="AB179" s="25">
        <f t="array" ref="AB179">SUM((Statistik!$C$7:$C$51=$A179)*(Statistik!$D$7:$D$51=$A174)*((Statistik!AF$7:AF$51)))</f>
        <v>0</v>
      </c>
      <c r="AC179" s="26">
        <f t="array" ref="AC179">SUM((Statistik!$C$7:$C$51=$A179)*(Statistik!$D$7:$D$51=$A174)*((Statistik!AG$7:AG$51)))</f>
        <v>0</v>
      </c>
      <c r="AD179" s="24">
        <f t="array" ref="AD179">SUM((Statistik!$C$7:$C$51=$A179)*(Statistik!$D$7:$D$51=$A174)*((Statistik!AH$7:AH$51)))</f>
        <v>0</v>
      </c>
      <c r="AE179" s="25">
        <f t="array" ref="AE179">SUM((Statistik!$C$7:$C$51=$A179)*(Statistik!$D$7:$D$51=$A174)*((Statistik!AI$7:AI$51)))</f>
        <v>0</v>
      </c>
      <c r="AF179" s="25">
        <f t="array" ref="AF179">SUM((Statistik!$C$7:$C$51=$A179)*(Statistik!$D$7:$D$51=$A174)*((Statistik!AJ$7:AJ$51)))</f>
        <v>0</v>
      </c>
      <c r="AG179" s="25">
        <f t="array" ref="AG179">SUM((Statistik!$C$7:$C$51=$A179)*(Statistik!$D$7:$D$51=$A174)*((Statistik!AK$7:AK$51)))</f>
        <v>0</v>
      </c>
      <c r="AH179" s="26">
        <f t="array" ref="AH179">SUM((Statistik!$C$7:$C$51=$A179)*(Statistik!$D$7:$D$51=$A174)*((Statistik!AL$7:AL$51)))</f>
        <v>0</v>
      </c>
    </row>
    <row r="180" spans="1:34" ht="15.75" thickBot="1" x14ac:dyDescent="0.3"/>
    <row r="181" spans="1:34" ht="15" customHeight="1" thickBot="1" x14ac:dyDescent="0.3">
      <c r="A181" s="221">
        <v>21</v>
      </c>
      <c r="B181" s="222"/>
      <c r="C181" s="223"/>
      <c r="D181" s="221" t="s">
        <v>53</v>
      </c>
      <c r="E181" s="227" t="s">
        <v>63</v>
      </c>
      <c r="F181" s="228"/>
      <c r="G181" s="228"/>
      <c r="H181" s="228"/>
      <c r="I181" s="229"/>
      <c r="J181" s="227" t="s">
        <v>64</v>
      </c>
      <c r="K181" s="228"/>
      <c r="L181" s="228"/>
      <c r="M181" s="228"/>
      <c r="N181" s="229"/>
      <c r="O181" s="227" t="s">
        <v>65</v>
      </c>
      <c r="P181" s="228"/>
      <c r="Q181" s="228"/>
      <c r="R181" s="228"/>
      <c r="S181" s="229"/>
      <c r="T181" s="227" t="s">
        <v>66</v>
      </c>
      <c r="U181" s="228"/>
      <c r="V181" s="228"/>
      <c r="W181" s="228"/>
      <c r="X181" s="229"/>
      <c r="Y181" s="227" t="s">
        <v>67</v>
      </c>
      <c r="Z181" s="228"/>
      <c r="AA181" s="228"/>
      <c r="AB181" s="228"/>
      <c r="AC181" s="229"/>
      <c r="AD181" s="227" t="s">
        <v>68</v>
      </c>
      <c r="AE181" s="228"/>
      <c r="AF181" s="228"/>
      <c r="AG181" s="228"/>
      <c r="AH181" s="229"/>
    </row>
    <row r="182" spans="1:34" ht="15" customHeight="1" thickBot="1" x14ac:dyDescent="0.3">
      <c r="A182" s="224"/>
      <c r="B182" s="225"/>
      <c r="C182" s="226"/>
      <c r="D182" s="224"/>
      <c r="E182" s="3" t="s">
        <v>29</v>
      </c>
      <c r="F182" s="2" t="s">
        <v>30</v>
      </c>
      <c r="G182" s="2" t="s">
        <v>31</v>
      </c>
      <c r="H182" s="2" t="s">
        <v>32</v>
      </c>
      <c r="I182" s="1" t="s">
        <v>33</v>
      </c>
      <c r="J182" s="3" t="s">
        <v>29</v>
      </c>
      <c r="K182" s="2" t="s">
        <v>30</v>
      </c>
      <c r="L182" s="2" t="s">
        <v>31</v>
      </c>
      <c r="M182" s="2" t="s">
        <v>32</v>
      </c>
      <c r="N182" s="16" t="s">
        <v>34</v>
      </c>
      <c r="O182" s="17" t="s">
        <v>29</v>
      </c>
      <c r="P182" s="18" t="s">
        <v>30</v>
      </c>
      <c r="Q182" s="18" t="s">
        <v>31</v>
      </c>
      <c r="R182" s="18" t="s">
        <v>32</v>
      </c>
      <c r="S182" s="19" t="s">
        <v>34</v>
      </c>
      <c r="T182" s="17" t="s">
        <v>29</v>
      </c>
      <c r="U182" s="18" t="s">
        <v>30</v>
      </c>
      <c r="V182" s="18" t="s">
        <v>31</v>
      </c>
      <c r="W182" s="18" t="s">
        <v>32</v>
      </c>
      <c r="X182" s="19" t="s">
        <v>34</v>
      </c>
      <c r="Y182" s="17" t="s">
        <v>29</v>
      </c>
      <c r="Z182" s="18" t="s">
        <v>30</v>
      </c>
      <c r="AA182" s="18" t="s">
        <v>31</v>
      </c>
      <c r="AB182" s="18" t="s">
        <v>32</v>
      </c>
      <c r="AC182" s="19" t="s">
        <v>34</v>
      </c>
      <c r="AD182" s="17" t="s">
        <v>29</v>
      </c>
      <c r="AE182" s="18" t="s">
        <v>30</v>
      </c>
      <c r="AF182" s="18" t="s">
        <v>31</v>
      </c>
      <c r="AG182" s="18" t="s">
        <v>32</v>
      </c>
      <c r="AH182" s="19" t="s">
        <v>34</v>
      </c>
    </row>
    <row r="183" spans="1:34" ht="15" customHeight="1" x14ac:dyDescent="0.25">
      <c r="A183" s="212" t="s">
        <v>21</v>
      </c>
      <c r="B183" s="213"/>
      <c r="C183" s="214"/>
      <c r="D183" s="20">
        <f t="array" ref="D183">SUM((Statistik!$C$7:$C$51=$A183)*(Statistik!$D$7:$D$51=$A181)*((Statistik!AQ$7:AQ$51)))</f>
        <v>0</v>
      </c>
      <c r="E183" s="21">
        <f t="array" ref="E183">SUM((Statistik!$C$7:$C$51=$A183)*(Statistik!$D$7:$D$51=$A181)*((Statistik!I$7:I$51)))</f>
        <v>0</v>
      </c>
      <c r="F183" s="5">
        <f t="array" ref="F183">SUM((Statistik!$C$7:$C$51=$A183)*(Statistik!$D$7:$D$51=$A181)*((Statistik!J$7:J$51)))</f>
        <v>0</v>
      </c>
      <c r="G183" s="5">
        <f t="array" ref="G183">SUM((Statistik!$C$7:$C$51=$A183)*(Statistik!$D$7:$D$51=$A181)*((Statistik!K$7:K$51)))</f>
        <v>0</v>
      </c>
      <c r="H183" s="5">
        <f t="array" ref="H183">SUM((Statistik!$C$7:$C$51=$A183)*(Statistik!$D$7:$D$51=$A181)*((Statistik!L$7:L$51)))</f>
        <v>0</v>
      </c>
      <c r="I183" s="22">
        <f t="array" ref="I183">SUM((Statistik!$C$7:$C$51=$A183)*(Statistik!$D$7:$D$51=$A181)*((Statistik!M$7:M$51)))</f>
        <v>0</v>
      </c>
      <c r="J183" s="21">
        <f t="array" ref="J183">SUM((Statistik!$C$7:$C$51=$A183)*(Statistik!$D$7:$D$51=$A181)*((Statistik!N$7:N$51)))</f>
        <v>0</v>
      </c>
      <c r="K183" s="5">
        <f t="array" ref="K183">SUM((Statistik!$C$7:$C$51=$A183)*(Statistik!$D$7:$D$51=$A181)*((Statistik!O$7:O$51)))</f>
        <v>0</v>
      </c>
      <c r="L183" s="5">
        <f t="array" ref="L183">SUM((Statistik!$C$7:$C$51=$A183)*(Statistik!$D$7:$D$51=$A181)*((Statistik!P$7:P$51)))</f>
        <v>0</v>
      </c>
      <c r="M183" s="5">
        <f t="array" ref="M183">SUM((Statistik!$C$7:$C$51=$A183)*(Statistik!$D$7:$D$51=$A181)*((Statistik!Q$7:Q$51)))</f>
        <v>0</v>
      </c>
      <c r="N183" s="22">
        <f t="array" ref="N183">SUM((Statistik!$C$7:$C$51=$A183)*(Statistik!$D$7:$D$51=$A181)*((Statistik!R$7:R$51)))</f>
        <v>0</v>
      </c>
      <c r="O183" s="21">
        <f t="array" ref="O183">SUM((Statistik!$C$7:$C$51=$A183)*(Statistik!$D$7:$D$51=$A181)*((Statistik!S$7:S$51)))</f>
        <v>0</v>
      </c>
      <c r="P183" s="5">
        <f t="array" ref="P183">SUM((Statistik!$C$7:$C$51=$A183)*(Statistik!$D$7:$D$51=$A181)*((Statistik!T$7:T$51)))</f>
        <v>0</v>
      </c>
      <c r="Q183" s="5">
        <f t="array" ref="Q183">SUM((Statistik!$C$7:$C$51=$A183)*(Statistik!$D$7:$D$51=$A181)*((Statistik!U$7:U$51)))</f>
        <v>0</v>
      </c>
      <c r="R183" s="5">
        <f t="array" ref="R183">SUM((Statistik!$C$7:$C$51=$A183)*(Statistik!$D$7:$D$51=$A181)*((Statistik!V$7:V$51)))</f>
        <v>0</v>
      </c>
      <c r="S183" s="22">
        <f t="array" ref="S183">SUM((Statistik!$C$7:$C$51=$A183)*(Statistik!$D$7:$D$51=$A181)*((Statistik!W$7:W$51)))</f>
        <v>0</v>
      </c>
      <c r="T183" s="21">
        <f t="array" ref="T183">SUM((Statistik!$C$7:$C$51=$A183)*(Statistik!$D$7:$D$51=$A181)*((Statistik!X$7:X$51)))</f>
        <v>0</v>
      </c>
      <c r="U183" s="5">
        <f t="array" ref="U183">SUM((Statistik!$C$7:$C$51=$A183)*(Statistik!$D$7:$D$51=$A181)*((Statistik!Y$7:Y$51)))</f>
        <v>0</v>
      </c>
      <c r="V183" s="5">
        <f t="array" ref="V183">SUM((Statistik!$C$7:$C$51=$A183)*(Statistik!$D$7:$D$51=$A181)*((Statistik!Z$7:Z$51)))</f>
        <v>0</v>
      </c>
      <c r="W183" s="5">
        <f t="array" ref="W183">SUM((Statistik!$C$7:$C$51=$A183)*(Statistik!$D$7:$D$51=$A181)*((Statistik!AA$7:AA$51)))</f>
        <v>0</v>
      </c>
      <c r="X183" s="22">
        <f t="array" ref="X183">SUM((Statistik!$C$7:$C$51=$A183)*(Statistik!$D$7:$D$51=$A181)*((Statistik!AB$7:AB$51)))</f>
        <v>0</v>
      </c>
      <c r="Y183" s="21">
        <f t="array" ref="Y183">SUM((Statistik!$C$7:$C$51=$A183)*(Statistik!$D$7:$D$51=$A181)*((Statistik!AC$7:AC$51)))</f>
        <v>0</v>
      </c>
      <c r="Z183" s="5">
        <f t="array" ref="Z183">SUM((Statistik!$C$7:$C$51=$A183)*(Statistik!$D$7:$D$51=$A181)*((Statistik!AD$7:AD$51)))</f>
        <v>0</v>
      </c>
      <c r="AA183" s="5">
        <f t="array" ref="AA183">SUM((Statistik!$C$7:$C$51=$A183)*(Statistik!$D$7:$D$51=$A181)*((Statistik!AE$7:AE$51)))</f>
        <v>0</v>
      </c>
      <c r="AB183" s="5">
        <f t="array" ref="AB183">SUM((Statistik!$C$7:$C$51=$A183)*(Statistik!$D$7:$D$51=$A181)*((Statistik!AF$7:AF$51)))</f>
        <v>0</v>
      </c>
      <c r="AC183" s="22">
        <f t="array" ref="AC183">SUM((Statistik!$C$7:$C$51=$A183)*(Statistik!$D$7:$D$51=$A181)*((Statistik!AG$7:AG$51)))</f>
        <v>0</v>
      </c>
      <c r="AD183" s="21">
        <f t="array" ref="AD183">SUM((Statistik!$C$7:$C$51=$A183)*(Statistik!$D$7:$D$51=$A181)*((Statistik!AH$7:AH$51)))</f>
        <v>0</v>
      </c>
      <c r="AE183" s="5">
        <f t="array" ref="AE183">SUM((Statistik!$C$7:$C$51=$A183)*(Statistik!$D$7:$D$51=$A181)*((Statistik!AI$7:AI$51)))</f>
        <v>0</v>
      </c>
      <c r="AF183" s="5">
        <f t="array" ref="AF183">SUM((Statistik!$C$7:$C$51=$A183)*(Statistik!$D$7:$D$51=$A181)*((Statistik!AJ$7:AJ$51)))</f>
        <v>0</v>
      </c>
      <c r="AG183" s="5">
        <f t="array" ref="AG183">SUM((Statistik!$C$7:$C$51=$A183)*(Statistik!$D$7:$D$51=$A181)*((Statistik!AK$7:AK$51)))</f>
        <v>0</v>
      </c>
      <c r="AH183" s="22">
        <f t="array" ref="AH183">SUM((Statistik!$C$7:$C$51=$A183)*(Statistik!$D$7:$D$51=$A181)*((Statistik!AL$7:AL$51)))</f>
        <v>0</v>
      </c>
    </row>
    <row r="184" spans="1:34" ht="15" customHeight="1" x14ac:dyDescent="0.25">
      <c r="A184" s="215" t="s">
        <v>47</v>
      </c>
      <c r="B184" s="216"/>
      <c r="C184" s="217"/>
      <c r="D184" s="20">
        <f t="array" ref="D184">SUM((Statistik!$C$7:$C$51=$A184)*(Statistik!$D$7:$D$51=$A181)*((Statistik!AQ$7:AQ$51)))</f>
        <v>0</v>
      </c>
      <c r="E184" s="20">
        <f t="array" ref="E184">SUM((Statistik!$C$7:$C$51=$A184)*(Statistik!$D$7:$D$51=$A181)*((Statistik!I$7:I$51)))</f>
        <v>0</v>
      </c>
      <c r="F184" s="4">
        <f t="array" ref="F184">SUM((Statistik!$C$7:$C$51=$A184)*(Statistik!$D$7:$D$51=$A181)*((Statistik!J$7:J$51)))</f>
        <v>0</v>
      </c>
      <c r="G184" s="4">
        <f t="array" ref="G184">SUM((Statistik!$C$7:$C$51=$A184)*(Statistik!$D$7:$D$51=$A181)*((Statistik!K$7:K$51)))</f>
        <v>0</v>
      </c>
      <c r="H184" s="4">
        <f t="array" ref="H184">SUM((Statistik!$C$7:$C$51=$A184)*(Statistik!$D$7:$D$51=$A181)*((Statistik!L$7:L$51)))</f>
        <v>0</v>
      </c>
      <c r="I184" s="23">
        <f t="array" ref="I184">SUM((Statistik!$C$7:$C$51=$A184)*(Statistik!$D$7:$D$51=$A181)*((Statistik!M$7:M$51)))</f>
        <v>0</v>
      </c>
      <c r="J184" s="20">
        <f t="array" ref="J184">SUM((Statistik!$C$7:$C$51=$A184)*(Statistik!$D$7:$D$51=$A181)*((Statistik!N$7:N$51)))</f>
        <v>0</v>
      </c>
      <c r="K184" s="4">
        <f t="array" ref="K184">SUM((Statistik!$C$7:$C$51=$A184)*(Statistik!$D$7:$D$51=$A181)*((Statistik!O$7:O$51)))</f>
        <v>0</v>
      </c>
      <c r="L184" s="4">
        <f t="array" ref="L184">SUM((Statistik!$C$7:$C$51=$A184)*(Statistik!$D$7:$D$51=$A181)*((Statistik!P$7:P$51)))</f>
        <v>0</v>
      </c>
      <c r="M184" s="4">
        <f t="array" ref="M184">SUM((Statistik!$C$7:$C$51=$A184)*(Statistik!$D$7:$D$51=$A181)*((Statistik!Q$7:Q$51)))</f>
        <v>0</v>
      </c>
      <c r="N184" s="23">
        <f t="array" ref="N184">SUM((Statistik!$C$7:$C$51=$A184)*(Statistik!$D$7:$D$51=$A181)*((Statistik!R$7:R$51)))</f>
        <v>0</v>
      </c>
      <c r="O184" s="20">
        <f t="array" ref="O184">SUM((Statistik!$C$7:$C$51=$A184)*(Statistik!$D$7:$D$51=$A181)*((Statistik!S$7:S$51)))</f>
        <v>0</v>
      </c>
      <c r="P184" s="4">
        <f t="array" ref="P184">SUM((Statistik!$C$7:$C$51=$A184)*(Statistik!$D$7:$D$51=$A181)*((Statistik!T$7:T$51)))</f>
        <v>0</v>
      </c>
      <c r="Q184" s="4">
        <f t="array" ref="Q184">SUM((Statistik!$C$7:$C$51=$A184)*(Statistik!$D$7:$D$51=$A181)*((Statistik!U$7:U$51)))</f>
        <v>0</v>
      </c>
      <c r="R184" s="4">
        <f t="array" ref="R184">SUM((Statistik!$C$7:$C$51=$A184)*(Statistik!$D$7:$D$51=$A181)*((Statistik!V$7:V$51)))</f>
        <v>0</v>
      </c>
      <c r="S184" s="23">
        <f t="array" ref="S184">SUM((Statistik!$C$7:$C$51=$A184)*(Statistik!$D$7:$D$51=$A181)*((Statistik!W$7:W$51)))</f>
        <v>0</v>
      </c>
      <c r="T184" s="20">
        <f t="array" ref="T184">SUM((Statistik!$C$7:$C$51=$A184)*(Statistik!$D$7:$D$51=$A181)*((Statistik!X$7:X$51)))</f>
        <v>0</v>
      </c>
      <c r="U184" s="4">
        <f t="array" ref="U184">SUM((Statistik!$C$7:$C$51=$A184)*(Statistik!$D$7:$D$51=$A181)*((Statistik!Y$7:Y$51)))</f>
        <v>0</v>
      </c>
      <c r="V184" s="4">
        <f t="array" ref="V184">SUM((Statistik!$C$7:$C$51=$A184)*(Statistik!$D$7:$D$51=$A181)*((Statistik!Z$7:Z$51)))</f>
        <v>0</v>
      </c>
      <c r="W184" s="4">
        <f t="array" ref="W184">SUM((Statistik!$C$7:$C$51=$A184)*(Statistik!$D$7:$D$51=$A181)*((Statistik!AA$7:AA$51)))</f>
        <v>0</v>
      </c>
      <c r="X184" s="23">
        <f t="array" ref="X184">SUM((Statistik!$C$7:$C$51=$A184)*(Statistik!$D$7:$D$51=$A181)*((Statistik!AB$7:AB$51)))</f>
        <v>0</v>
      </c>
      <c r="Y184" s="20">
        <f t="array" ref="Y184">SUM((Statistik!$C$7:$C$51=$A184)*(Statistik!$D$7:$D$51=$A181)*((Statistik!AC$7:AC$51)))</f>
        <v>0</v>
      </c>
      <c r="Z184" s="4">
        <f t="array" ref="Z184">SUM((Statistik!$C$7:$C$51=$A184)*(Statistik!$D$7:$D$51=$A181)*((Statistik!AD$7:AD$51)))</f>
        <v>0</v>
      </c>
      <c r="AA184" s="4">
        <f t="array" ref="AA184">SUM((Statistik!$C$7:$C$51=$A184)*(Statistik!$D$7:$D$51=$A181)*((Statistik!AE$7:AE$51)))</f>
        <v>0</v>
      </c>
      <c r="AB184" s="4">
        <f t="array" ref="AB184">SUM((Statistik!$C$7:$C$51=$A184)*(Statistik!$D$7:$D$51=$A181)*((Statistik!AF$7:AF$51)))</f>
        <v>0</v>
      </c>
      <c r="AC184" s="23">
        <f t="array" ref="AC184">SUM((Statistik!$C$7:$C$51=$A184)*(Statistik!$D$7:$D$51=$A181)*((Statistik!AG$7:AG$51)))</f>
        <v>0</v>
      </c>
      <c r="AD184" s="20">
        <f t="array" ref="AD184">SUM((Statistik!$C$7:$C$51=$A184)*(Statistik!$D$7:$D$51=$A181)*((Statistik!AH$7:AH$51)))</f>
        <v>0</v>
      </c>
      <c r="AE184" s="4">
        <f t="array" ref="AE184">SUM((Statistik!$C$7:$C$51=$A184)*(Statistik!$D$7:$D$51=$A181)*((Statistik!AI$7:AI$51)))</f>
        <v>0</v>
      </c>
      <c r="AF184" s="4">
        <f t="array" ref="AF184">SUM((Statistik!$C$7:$C$51=$A184)*(Statistik!$D$7:$D$51=$A181)*((Statistik!AJ$7:AJ$51)))</f>
        <v>0</v>
      </c>
      <c r="AG184" s="4">
        <f t="array" ref="AG184">SUM((Statistik!$C$7:$C$51=$A184)*(Statistik!$D$7:$D$51=$A181)*((Statistik!AK$7:AK$51)))</f>
        <v>0</v>
      </c>
      <c r="AH184" s="23">
        <f t="array" ref="AH184">SUM((Statistik!$C$7:$C$51=$A184)*(Statistik!$D$7:$D$51=$A181)*((Statistik!AL$7:AL$51)))</f>
        <v>0</v>
      </c>
    </row>
    <row r="185" spans="1:34" ht="15" customHeight="1" x14ac:dyDescent="0.25">
      <c r="A185" s="215" t="s">
        <v>48</v>
      </c>
      <c r="B185" s="216"/>
      <c r="C185" s="217"/>
      <c r="D185" s="20">
        <f t="array" ref="D185">SUM((Statistik!$C$7:$C$51=$A185)*(Statistik!$D$7:$D$51=$A181)*((Statistik!AQ$7:AQ$51)))</f>
        <v>0</v>
      </c>
      <c r="E185" s="20">
        <f t="array" ref="E185">SUM((Statistik!$C$7:$C$51=$A185)*(Statistik!$D$7:$D$51=$A181)*((Statistik!I$7:I$51)))</f>
        <v>0</v>
      </c>
      <c r="F185" s="4">
        <f t="array" ref="F185">SUM((Statistik!$C$7:$C$51=$A185)*(Statistik!$D$7:$D$51=$A181)*((Statistik!J$7:J$51)))</f>
        <v>0</v>
      </c>
      <c r="G185" s="4">
        <f t="array" ref="G185">SUM((Statistik!$C$7:$C$51=$A185)*(Statistik!$D$7:$D$51=$A181)*((Statistik!K$7:K$51)))</f>
        <v>0</v>
      </c>
      <c r="H185" s="4">
        <f t="array" ref="H185">SUM((Statistik!$C$7:$C$51=$A185)*(Statistik!$D$7:$D$51=$A181)*((Statistik!L$7:L$51)))</f>
        <v>0</v>
      </c>
      <c r="I185" s="23">
        <f t="array" ref="I185">SUM((Statistik!$C$7:$C$51=$A185)*(Statistik!$D$7:$D$51=$A181)*((Statistik!M$7:M$51)))</f>
        <v>0</v>
      </c>
      <c r="J185" s="20">
        <f t="array" ref="J185">SUM((Statistik!$C$7:$C$51=$A185)*(Statistik!$D$7:$D$51=$A181)*((Statistik!N$7:N$51)))</f>
        <v>0</v>
      </c>
      <c r="K185" s="4">
        <f t="array" ref="K185">SUM((Statistik!$C$7:$C$51=$A185)*(Statistik!$D$7:$D$51=$A181)*((Statistik!O$7:O$51)))</f>
        <v>0</v>
      </c>
      <c r="L185" s="4">
        <f t="array" ref="L185">SUM((Statistik!$C$7:$C$51=$A185)*(Statistik!$D$7:$D$51=$A181)*((Statistik!P$7:P$51)))</f>
        <v>0</v>
      </c>
      <c r="M185" s="4">
        <f t="array" ref="M185">SUM((Statistik!$C$7:$C$51=$A185)*(Statistik!$D$7:$D$51=$A181)*((Statistik!Q$7:Q$51)))</f>
        <v>0</v>
      </c>
      <c r="N185" s="23">
        <f t="array" ref="N185">SUM((Statistik!$C$7:$C$51=$A185)*(Statistik!$D$7:$D$51=$A181)*((Statistik!R$7:R$51)))</f>
        <v>0</v>
      </c>
      <c r="O185" s="20">
        <f t="array" ref="O185">SUM((Statistik!$C$7:$C$51=$A185)*(Statistik!$D$7:$D$51=$A181)*((Statistik!S$7:S$51)))</f>
        <v>0</v>
      </c>
      <c r="P185" s="4">
        <f t="array" ref="P185">SUM((Statistik!$C$7:$C$51=$A185)*(Statistik!$D$7:$D$51=$A181)*((Statistik!T$7:T$51)))</f>
        <v>0</v>
      </c>
      <c r="Q185" s="4">
        <f t="array" ref="Q185">SUM((Statistik!$C$7:$C$51=$A185)*(Statistik!$D$7:$D$51=$A181)*((Statistik!U$7:U$51)))</f>
        <v>0</v>
      </c>
      <c r="R185" s="4">
        <f t="array" ref="R185">SUM((Statistik!$C$7:$C$51=$A185)*(Statistik!$D$7:$D$51=$A181)*((Statistik!V$7:V$51)))</f>
        <v>0</v>
      </c>
      <c r="S185" s="23">
        <f t="array" ref="S185">SUM((Statistik!$C$7:$C$51=$A185)*(Statistik!$D$7:$D$51=$A181)*((Statistik!W$7:W$51)))</f>
        <v>0</v>
      </c>
      <c r="T185" s="20">
        <f t="array" ref="T185">SUM((Statistik!$C$7:$C$51=$A185)*(Statistik!$D$7:$D$51=$A181)*((Statistik!X$7:X$51)))</f>
        <v>0</v>
      </c>
      <c r="U185" s="4">
        <f t="array" ref="U185">SUM((Statistik!$C$7:$C$51=$A185)*(Statistik!$D$7:$D$51=$A181)*((Statistik!Y$7:Y$51)))</f>
        <v>0</v>
      </c>
      <c r="V185" s="4">
        <f t="array" ref="V185">SUM((Statistik!$C$7:$C$51=$A185)*(Statistik!$D$7:$D$51=$A181)*((Statistik!Z$7:Z$51)))</f>
        <v>0</v>
      </c>
      <c r="W185" s="4">
        <f t="array" ref="W185">SUM((Statistik!$C$7:$C$51=$A185)*(Statistik!$D$7:$D$51=$A181)*((Statistik!AA$7:AA$51)))</f>
        <v>0</v>
      </c>
      <c r="X185" s="23">
        <f t="array" ref="X185">SUM((Statistik!$C$7:$C$51=$A185)*(Statistik!$D$7:$D$51=$A181)*((Statistik!AB$7:AB$51)))</f>
        <v>0</v>
      </c>
      <c r="Y185" s="20">
        <f t="array" ref="Y185">SUM((Statistik!$C$7:$C$51=$A185)*(Statistik!$D$7:$D$51=$A181)*((Statistik!AC$7:AC$51)))</f>
        <v>0</v>
      </c>
      <c r="Z185" s="4">
        <f t="array" ref="Z185">SUM((Statistik!$C$7:$C$51=$A185)*(Statistik!$D$7:$D$51=$A181)*((Statistik!AD$7:AD$51)))</f>
        <v>0</v>
      </c>
      <c r="AA185" s="4">
        <f t="array" ref="AA185">SUM((Statistik!$C$7:$C$51=$A185)*(Statistik!$D$7:$D$51=$A181)*((Statistik!AE$7:AE$51)))</f>
        <v>0</v>
      </c>
      <c r="AB185" s="4">
        <f t="array" ref="AB185">SUM((Statistik!$C$7:$C$51=$A185)*(Statistik!$D$7:$D$51=$A181)*((Statistik!AF$7:AF$51)))</f>
        <v>0</v>
      </c>
      <c r="AC185" s="23">
        <f t="array" ref="AC185">SUM((Statistik!$C$7:$C$51=$A185)*(Statistik!$D$7:$D$51=$A181)*((Statistik!AG$7:AG$51)))</f>
        <v>0</v>
      </c>
      <c r="AD185" s="20">
        <f t="array" ref="AD185">SUM((Statistik!$C$7:$C$51=$A185)*(Statistik!$D$7:$D$51=$A181)*((Statistik!AH$7:AH$51)))</f>
        <v>0</v>
      </c>
      <c r="AE185" s="4">
        <f t="array" ref="AE185">SUM((Statistik!$C$7:$C$51=$A185)*(Statistik!$D$7:$D$51=$A181)*((Statistik!AI$7:AI$51)))</f>
        <v>0</v>
      </c>
      <c r="AF185" s="4">
        <f t="array" ref="AF185">SUM((Statistik!$C$7:$C$51=$A185)*(Statistik!$D$7:$D$51=$A181)*((Statistik!AJ$7:AJ$51)))</f>
        <v>0</v>
      </c>
      <c r="AG185" s="4">
        <f t="array" ref="AG185">SUM((Statistik!$C$7:$C$51=$A185)*(Statistik!$D$7:$D$51=$A181)*((Statistik!AK$7:AK$51)))</f>
        <v>0</v>
      </c>
      <c r="AH185" s="23">
        <f t="array" ref="AH185">SUM((Statistik!$C$7:$C$51=$A185)*(Statistik!$D$7:$D$51=$A181)*((Statistik!AL$7:AL$51)))</f>
        <v>0</v>
      </c>
    </row>
    <row r="186" spans="1:34" ht="15" customHeight="1" thickBot="1" x14ac:dyDescent="0.3">
      <c r="A186" s="218" t="s">
        <v>41</v>
      </c>
      <c r="B186" s="219"/>
      <c r="C186" s="220"/>
      <c r="D186" s="24">
        <f t="array" ref="D186">SUM((Statistik!$C$7:$C$51=$A186)*(Statistik!$D$7:$D$51=$A181)*((Statistik!AQ$7:AQ$51)))</f>
        <v>0</v>
      </c>
      <c r="E186" s="24">
        <f t="array" ref="E186">SUM((Statistik!$C$7:$C$51=$A186)*(Statistik!$D$7:$D$51=$A181)*((Statistik!I$7:I$51)))</f>
        <v>0</v>
      </c>
      <c r="F186" s="25">
        <f t="array" ref="F186">SUM((Statistik!$C$7:$C$51=$A186)*(Statistik!$D$7:$D$51=$A181)*((Statistik!J$7:J$51)))</f>
        <v>0</v>
      </c>
      <c r="G186" s="25">
        <f t="array" ref="G186">SUM((Statistik!$C$7:$C$51=$A186)*(Statistik!$D$7:$D$51=$A181)*((Statistik!K$7:K$51)))</f>
        <v>0</v>
      </c>
      <c r="H186" s="25">
        <f t="array" ref="H186">SUM((Statistik!$C$7:$C$51=$A186)*(Statistik!$D$7:$D$51=$A181)*((Statistik!L$7:L$51)))</f>
        <v>0</v>
      </c>
      <c r="I186" s="26">
        <f t="array" ref="I186">SUM((Statistik!$C$7:$C$51=$A186)*(Statistik!$D$7:$D$51=$A181)*((Statistik!M$7:M$51)))</f>
        <v>0</v>
      </c>
      <c r="J186" s="24">
        <f t="array" ref="J186">SUM((Statistik!$C$7:$C$51=$A186)*(Statistik!$D$7:$D$51=$A181)*((Statistik!N$7:N$51)))</f>
        <v>0</v>
      </c>
      <c r="K186" s="25">
        <f t="array" ref="K186">SUM((Statistik!$C$7:$C$51=$A186)*(Statistik!$D$7:$D$51=$A181)*((Statistik!O$7:O$51)))</f>
        <v>0</v>
      </c>
      <c r="L186" s="25">
        <f t="array" ref="L186">SUM((Statistik!$C$7:$C$51=$A186)*(Statistik!$D$7:$D$51=$A181)*((Statistik!P$7:P$51)))</f>
        <v>0</v>
      </c>
      <c r="M186" s="25">
        <f t="array" ref="M186">SUM((Statistik!$C$7:$C$51=$A186)*(Statistik!$D$7:$D$51=$A181)*((Statistik!Q$7:Q$51)))</f>
        <v>0</v>
      </c>
      <c r="N186" s="26">
        <f t="array" ref="N186">SUM((Statistik!$C$7:$C$51=$A186)*(Statistik!$D$7:$D$51=$A181)*((Statistik!R$7:R$51)))</f>
        <v>0</v>
      </c>
      <c r="O186" s="24">
        <f t="array" ref="O186">SUM((Statistik!$C$7:$C$51=$A186)*(Statistik!$D$7:$D$51=$A181)*((Statistik!S$7:S$51)))</f>
        <v>0</v>
      </c>
      <c r="P186" s="25">
        <f t="array" ref="P186">SUM((Statistik!$C$7:$C$51=$A186)*(Statistik!$D$7:$D$51=$A181)*((Statistik!T$7:T$51)))</f>
        <v>0</v>
      </c>
      <c r="Q186" s="25">
        <f t="array" ref="Q186">SUM((Statistik!$C$7:$C$51=$A186)*(Statistik!$D$7:$D$51=$A181)*((Statistik!U$7:U$51)))</f>
        <v>0</v>
      </c>
      <c r="R186" s="25">
        <f t="array" ref="R186">SUM((Statistik!$C$7:$C$51=$A186)*(Statistik!$D$7:$D$51=$A181)*((Statistik!V$7:V$51)))</f>
        <v>0</v>
      </c>
      <c r="S186" s="26">
        <f t="array" ref="S186">SUM((Statistik!$C$7:$C$51=$A186)*(Statistik!$D$7:$D$51=$A181)*((Statistik!W$7:W$51)))</f>
        <v>0</v>
      </c>
      <c r="T186" s="24">
        <f t="array" ref="T186">SUM((Statistik!$C$7:$C$51=$A186)*(Statistik!$D$7:$D$51=$A181)*((Statistik!X$7:X$51)))</f>
        <v>0</v>
      </c>
      <c r="U186" s="25">
        <f t="array" ref="U186">SUM((Statistik!$C$7:$C$51=$A186)*(Statistik!$D$7:$D$51=$A181)*((Statistik!Y$7:Y$51)))</f>
        <v>0</v>
      </c>
      <c r="V186" s="25">
        <f t="array" ref="V186">SUM((Statistik!$C$7:$C$51=$A186)*(Statistik!$D$7:$D$51=$A181)*((Statistik!Z$7:Z$51)))</f>
        <v>0</v>
      </c>
      <c r="W186" s="25">
        <f t="array" ref="W186">SUM((Statistik!$C$7:$C$51=$A186)*(Statistik!$D$7:$D$51=$A181)*((Statistik!AA$7:AA$51)))</f>
        <v>0</v>
      </c>
      <c r="X186" s="26">
        <f t="array" ref="X186">SUM((Statistik!$C$7:$C$51=$A186)*(Statistik!$D$7:$D$51=$A181)*((Statistik!AB$7:AB$51)))</f>
        <v>0</v>
      </c>
      <c r="Y186" s="24">
        <f t="array" ref="Y186">SUM((Statistik!$C$7:$C$51=$A186)*(Statistik!$D$7:$D$51=$A181)*((Statistik!AC$7:AC$51)))</f>
        <v>0</v>
      </c>
      <c r="Z186" s="25">
        <f t="array" ref="Z186">SUM((Statistik!$C$7:$C$51=$A186)*(Statistik!$D$7:$D$51=$A181)*((Statistik!AD$7:AD$51)))</f>
        <v>0</v>
      </c>
      <c r="AA186" s="25">
        <f t="array" ref="AA186">SUM((Statistik!$C$7:$C$51=$A186)*(Statistik!$D$7:$D$51=$A181)*((Statistik!AE$7:AE$51)))</f>
        <v>0</v>
      </c>
      <c r="AB186" s="25">
        <f t="array" ref="AB186">SUM((Statistik!$C$7:$C$51=$A186)*(Statistik!$D$7:$D$51=$A181)*((Statistik!AF$7:AF$51)))</f>
        <v>0</v>
      </c>
      <c r="AC186" s="26">
        <f t="array" ref="AC186">SUM((Statistik!$C$7:$C$51=$A186)*(Statistik!$D$7:$D$51=$A181)*((Statistik!AG$7:AG$51)))</f>
        <v>0</v>
      </c>
      <c r="AD186" s="24">
        <f t="array" ref="AD186">SUM((Statistik!$C$7:$C$51=$A186)*(Statistik!$D$7:$D$51=$A181)*((Statistik!AH$7:AH$51)))</f>
        <v>0</v>
      </c>
      <c r="AE186" s="25">
        <f t="array" ref="AE186">SUM((Statistik!$C$7:$C$51=$A186)*(Statistik!$D$7:$D$51=$A181)*((Statistik!AI$7:AI$51)))</f>
        <v>0</v>
      </c>
      <c r="AF186" s="25">
        <f t="array" ref="AF186">SUM((Statistik!$C$7:$C$51=$A186)*(Statistik!$D$7:$D$51=$A181)*((Statistik!AJ$7:AJ$51)))</f>
        <v>0</v>
      </c>
      <c r="AG186" s="25">
        <f t="array" ref="AG186">SUM((Statistik!$C$7:$C$51=$A186)*(Statistik!$D$7:$D$51=$A181)*((Statistik!AK$7:AK$51)))</f>
        <v>0</v>
      </c>
      <c r="AH186" s="26">
        <f t="array" ref="AH186">SUM((Statistik!$C$7:$C$51=$A186)*(Statistik!$D$7:$D$51=$A181)*((Statistik!AL$7:AL$51)))</f>
        <v>0</v>
      </c>
    </row>
    <row r="187" spans="1:34" ht="15.75" thickBot="1" x14ac:dyDescent="0.3"/>
    <row r="188" spans="1:34" ht="15" customHeight="1" thickBot="1" x14ac:dyDescent="0.3">
      <c r="A188" s="221">
        <v>22</v>
      </c>
      <c r="B188" s="222"/>
      <c r="C188" s="223"/>
      <c r="D188" s="221" t="s">
        <v>53</v>
      </c>
      <c r="E188" s="227" t="s">
        <v>63</v>
      </c>
      <c r="F188" s="228"/>
      <c r="G188" s="228"/>
      <c r="H188" s="228"/>
      <c r="I188" s="229"/>
      <c r="J188" s="227" t="s">
        <v>64</v>
      </c>
      <c r="K188" s="228"/>
      <c r="L188" s="228"/>
      <c r="M188" s="228"/>
      <c r="N188" s="229"/>
      <c r="O188" s="227" t="s">
        <v>65</v>
      </c>
      <c r="P188" s="228"/>
      <c r="Q188" s="228"/>
      <c r="R188" s="228"/>
      <c r="S188" s="229"/>
      <c r="T188" s="227" t="s">
        <v>66</v>
      </c>
      <c r="U188" s="228"/>
      <c r="V188" s="228"/>
      <c r="W188" s="228"/>
      <c r="X188" s="229"/>
      <c r="Y188" s="227" t="s">
        <v>67</v>
      </c>
      <c r="Z188" s="228"/>
      <c r="AA188" s="228"/>
      <c r="AB188" s="228"/>
      <c r="AC188" s="229"/>
      <c r="AD188" s="227" t="s">
        <v>68</v>
      </c>
      <c r="AE188" s="228"/>
      <c r="AF188" s="228"/>
      <c r="AG188" s="228"/>
      <c r="AH188" s="229"/>
    </row>
    <row r="189" spans="1:34" ht="15" customHeight="1" thickBot="1" x14ac:dyDescent="0.3">
      <c r="A189" s="224"/>
      <c r="B189" s="225"/>
      <c r="C189" s="226"/>
      <c r="D189" s="224"/>
      <c r="E189" s="3" t="s">
        <v>29</v>
      </c>
      <c r="F189" s="2" t="s">
        <v>30</v>
      </c>
      <c r="G189" s="2" t="s">
        <v>31</v>
      </c>
      <c r="H189" s="2" t="s">
        <v>32</v>
      </c>
      <c r="I189" s="1" t="s">
        <v>33</v>
      </c>
      <c r="J189" s="3" t="s">
        <v>29</v>
      </c>
      <c r="K189" s="2" t="s">
        <v>30</v>
      </c>
      <c r="L189" s="2" t="s">
        <v>31</v>
      </c>
      <c r="M189" s="2" t="s">
        <v>32</v>
      </c>
      <c r="N189" s="16" t="s">
        <v>34</v>
      </c>
      <c r="O189" s="17" t="s">
        <v>29</v>
      </c>
      <c r="P189" s="18" t="s">
        <v>30</v>
      </c>
      <c r="Q189" s="18" t="s">
        <v>31</v>
      </c>
      <c r="R189" s="18" t="s">
        <v>32</v>
      </c>
      <c r="S189" s="19" t="s">
        <v>34</v>
      </c>
      <c r="T189" s="17" t="s">
        <v>29</v>
      </c>
      <c r="U189" s="18" t="s">
        <v>30</v>
      </c>
      <c r="V189" s="18" t="s">
        <v>31</v>
      </c>
      <c r="W189" s="18" t="s">
        <v>32</v>
      </c>
      <c r="X189" s="19" t="s">
        <v>34</v>
      </c>
      <c r="Y189" s="17" t="s">
        <v>29</v>
      </c>
      <c r="Z189" s="18" t="s">
        <v>30</v>
      </c>
      <c r="AA189" s="18" t="s">
        <v>31</v>
      </c>
      <c r="AB189" s="18" t="s">
        <v>32</v>
      </c>
      <c r="AC189" s="19" t="s">
        <v>34</v>
      </c>
      <c r="AD189" s="17" t="s">
        <v>29</v>
      </c>
      <c r="AE189" s="18" t="s">
        <v>30</v>
      </c>
      <c r="AF189" s="18" t="s">
        <v>31</v>
      </c>
      <c r="AG189" s="18" t="s">
        <v>32</v>
      </c>
      <c r="AH189" s="19" t="s">
        <v>34</v>
      </c>
    </row>
    <row r="190" spans="1:34" ht="15" customHeight="1" x14ac:dyDescent="0.25">
      <c r="A190" s="212" t="s">
        <v>21</v>
      </c>
      <c r="B190" s="213"/>
      <c r="C190" s="214"/>
      <c r="D190" s="20">
        <f t="array" ref="D190">SUM((Statistik!$C$7:$C$51=$A190)*(Statistik!$D$7:$D$51=$A188)*((Statistik!AQ$7:AQ$51)))</f>
        <v>0</v>
      </c>
      <c r="E190" s="21">
        <f t="array" ref="E190">SUM((Statistik!$C$7:$C$51=$A190)*(Statistik!$D$7:$D$51=$A188)*((Statistik!I$7:I$51)))</f>
        <v>0</v>
      </c>
      <c r="F190" s="5">
        <f t="array" ref="F190">SUM((Statistik!$C$7:$C$51=$A190)*(Statistik!$D$7:$D$51=$A188)*((Statistik!J$7:J$51)))</f>
        <v>0</v>
      </c>
      <c r="G190" s="5">
        <f t="array" ref="G190">SUM((Statistik!$C$7:$C$51=$A190)*(Statistik!$D$7:$D$51=$A188)*((Statistik!K$7:K$51)))</f>
        <v>0</v>
      </c>
      <c r="H190" s="5">
        <f t="array" ref="H190">SUM((Statistik!$C$7:$C$51=$A190)*(Statistik!$D$7:$D$51=$A188)*((Statistik!L$7:L$51)))</f>
        <v>0</v>
      </c>
      <c r="I190" s="22">
        <f t="array" ref="I190">SUM((Statistik!$C$7:$C$51=$A190)*(Statistik!$D$7:$D$51=$A188)*((Statistik!M$7:M$51)))</f>
        <v>0</v>
      </c>
      <c r="J190" s="21">
        <f t="array" ref="J190">SUM((Statistik!$C$7:$C$51=$A190)*(Statistik!$D$7:$D$51=$A188)*((Statistik!N$7:N$51)))</f>
        <v>0</v>
      </c>
      <c r="K190" s="5">
        <f t="array" ref="K190">SUM((Statistik!$C$7:$C$51=$A190)*(Statistik!$D$7:$D$51=$A188)*((Statistik!O$7:O$51)))</f>
        <v>0</v>
      </c>
      <c r="L190" s="5">
        <f t="array" ref="L190">SUM((Statistik!$C$7:$C$51=$A190)*(Statistik!$D$7:$D$51=$A188)*((Statistik!P$7:P$51)))</f>
        <v>0</v>
      </c>
      <c r="M190" s="5">
        <f t="array" ref="M190">SUM((Statistik!$C$7:$C$51=$A190)*(Statistik!$D$7:$D$51=$A188)*((Statistik!Q$7:Q$51)))</f>
        <v>0</v>
      </c>
      <c r="N190" s="22">
        <f t="array" ref="N190">SUM((Statistik!$C$7:$C$51=$A190)*(Statistik!$D$7:$D$51=$A188)*((Statistik!R$7:R$51)))</f>
        <v>0</v>
      </c>
      <c r="O190" s="21">
        <f t="array" ref="O190">SUM((Statistik!$C$7:$C$51=$A190)*(Statistik!$D$7:$D$51=$A188)*((Statistik!S$7:S$51)))</f>
        <v>0</v>
      </c>
      <c r="P190" s="5">
        <f t="array" ref="P190">SUM((Statistik!$C$7:$C$51=$A190)*(Statistik!$D$7:$D$51=$A188)*((Statistik!T$7:T$51)))</f>
        <v>0</v>
      </c>
      <c r="Q190" s="5">
        <f t="array" ref="Q190">SUM((Statistik!$C$7:$C$51=$A190)*(Statistik!$D$7:$D$51=$A188)*((Statistik!U$7:U$51)))</f>
        <v>0</v>
      </c>
      <c r="R190" s="5">
        <f t="array" ref="R190">SUM((Statistik!$C$7:$C$51=$A190)*(Statistik!$D$7:$D$51=$A188)*((Statistik!V$7:V$51)))</f>
        <v>0</v>
      </c>
      <c r="S190" s="22">
        <f t="array" ref="S190">SUM((Statistik!$C$7:$C$51=$A190)*(Statistik!$D$7:$D$51=$A188)*((Statistik!W$7:W$51)))</f>
        <v>0</v>
      </c>
      <c r="T190" s="21">
        <f t="array" ref="T190">SUM((Statistik!$C$7:$C$51=$A190)*(Statistik!$D$7:$D$51=$A188)*((Statistik!X$7:X$51)))</f>
        <v>0</v>
      </c>
      <c r="U190" s="5">
        <f t="array" ref="U190">SUM((Statistik!$C$7:$C$51=$A190)*(Statistik!$D$7:$D$51=$A188)*((Statistik!Y$7:Y$51)))</f>
        <v>0</v>
      </c>
      <c r="V190" s="5">
        <f t="array" ref="V190">SUM((Statistik!$C$7:$C$51=$A190)*(Statistik!$D$7:$D$51=$A188)*((Statistik!Z$7:Z$51)))</f>
        <v>0</v>
      </c>
      <c r="W190" s="5">
        <f t="array" ref="W190">SUM((Statistik!$C$7:$C$51=$A190)*(Statistik!$D$7:$D$51=$A188)*((Statistik!AA$7:AA$51)))</f>
        <v>0</v>
      </c>
      <c r="X190" s="22">
        <f t="array" ref="X190">SUM((Statistik!$C$7:$C$51=$A190)*(Statistik!$D$7:$D$51=$A188)*((Statistik!AB$7:AB$51)))</f>
        <v>0</v>
      </c>
      <c r="Y190" s="21">
        <f t="array" ref="Y190">SUM((Statistik!$C$7:$C$51=$A190)*(Statistik!$D$7:$D$51=$A188)*((Statistik!AC$7:AC$51)))</f>
        <v>0</v>
      </c>
      <c r="Z190" s="5">
        <f t="array" ref="Z190">SUM((Statistik!$C$7:$C$51=$A190)*(Statistik!$D$7:$D$51=$A188)*((Statistik!AD$7:AD$51)))</f>
        <v>0</v>
      </c>
      <c r="AA190" s="5">
        <f t="array" ref="AA190">SUM((Statistik!$C$7:$C$51=$A190)*(Statistik!$D$7:$D$51=$A188)*((Statistik!AE$7:AE$51)))</f>
        <v>0</v>
      </c>
      <c r="AB190" s="5">
        <f t="array" ref="AB190">SUM((Statistik!$C$7:$C$51=$A190)*(Statistik!$D$7:$D$51=$A188)*((Statistik!AF$7:AF$51)))</f>
        <v>0</v>
      </c>
      <c r="AC190" s="22">
        <f t="array" ref="AC190">SUM((Statistik!$C$7:$C$51=$A190)*(Statistik!$D$7:$D$51=$A188)*((Statistik!AG$7:AG$51)))</f>
        <v>0</v>
      </c>
      <c r="AD190" s="21">
        <f t="array" ref="AD190">SUM((Statistik!$C$7:$C$51=$A190)*(Statistik!$D$7:$D$51=$A188)*((Statistik!AH$7:AH$51)))</f>
        <v>0</v>
      </c>
      <c r="AE190" s="5">
        <f t="array" ref="AE190">SUM((Statistik!$C$7:$C$51=$A190)*(Statistik!$D$7:$D$51=$A188)*((Statistik!AI$7:AI$51)))</f>
        <v>0</v>
      </c>
      <c r="AF190" s="5">
        <f t="array" ref="AF190">SUM((Statistik!$C$7:$C$51=$A190)*(Statistik!$D$7:$D$51=$A188)*((Statistik!AJ$7:AJ$51)))</f>
        <v>0</v>
      </c>
      <c r="AG190" s="5">
        <f t="array" ref="AG190">SUM((Statistik!$C$7:$C$51=$A190)*(Statistik!$D$7:$D$51=$A188)*((Statistik!AK$7:AK$51)))</f>
        <v>0</v>
      </c>
      <c r="AH190" s="22">
        <f t="array" ref="AH190">SUM((Statistik!$C$7:$C$51=$A190)*(Statistik!$D$7:$D$51=$A188)*((Statistik!AL$7:AL$51)))</f>
        <v>0</v>
      </c>
    </row>
    <row r="191" spans="1:34" ht="15" customHeight="1" x14ac:dyDescent="0.25">
      <c r="A191" s="215" t="s">
        <v>47</v>
      </c>
      <c r="B191" s="216"/>
      <c r="C191" s="217"/>
      <c r="D191" s="20">
        <f t="array" ref="D191">SUM((Statistik!$C$7:$C$51=$A191)*(Statistik!$D$7:$D$51=$A188)*((Statistik!AQ$7:AQ$51)))</f>
        <v>0</v>
      </c>
      <c r="E191" s="20">
        <f t="array" ref="E191">SUM((Statistik!$C$7:$C$51=$A191)*(Statistik!$D$7:$D$51=$A188)*((Statistik!I$7:I$51)))</f>
        <v>0</v>
      </c>
      <c r="F191" s="4">
        <f t="array" ref="F191">SUM((Statistik!$C$7:$C$51=$A191)*(Statistik!$D$7:$D$51=$A188)*((Statistik!J$7:J$51)))</f>
        <v>0</v>
      </c>
      <c r="G191" s="4">
        <f t="array" ref="G191">SUM((Statistik!$C$7:$C$51=$A191)*(Statistik!$D$7:$D$51=$A188)*((Statistik!K$7:K$51)))</f>
        <v>0</v>
      </c>
      <c r="H191" s="4">
        <f t="array" ref="H191">SUM((Statistik!$C$7:$C$51=$A191)*(Statistik!$D$7:$D$51=$A188)*((Statistik!L$7:L$51)))</f>
        <v>0</v>
      </c>
      <c r="I191" s="23">
        <f t="array" ref="I191">SUM((Statistik!$C$7:$C$51=$A191)*(Statistik!$D$7:$D$51=$A188)*((Statistik!M$7:M$51)))</f>
        <v>0</v>
      </c>
      <c r="J191" s="20">
        <f t="array" ref="J191">SUM((Statistik!$C$7:$C$51=$A191)*(Statistik!$D$7:$D$51=$A188)*((Statistik!N$7:N$51)))</f>
        <v>0</v>
      </c>
      <c r="K191" s="4">
        <f t="array" ref="K191">SUM((Statistik!$C$7:$C$51=$A191)*(Statistik!$D$7:$D$51=$A188)*((Statistik!O$7:O$51)))</f>
        <v>0</v>
      </c>
      <c r="L191" s="4">
        <f t="array" ref="L191">SUM((Statistik!$C$7:$C$51=$A191)*(Statistik!$D$7:$D$51=$A188)*((Statistik!P$7:P$51)))</f>
        <v>0</v>
      </c>
      <c r="M191" s="4">
        <f t="array" ref="M191">SUM((Statistik!$C$7:$C$51=$A191)*(Statistik!$D$7:$D$51=$A188)*((Statistik!Q$7:Q$51)))</f>
        <v>0</v>
      </c>
      <c r="N191" s="23">
        <f t="array" ref="N191">SUM((Statistik!$C$7:$C$51=$A191)*(Statistik!$D$7:$D$51=$A188)*((Statistik!R$7:R$51)))</f>
        <v>0</v>
      </c>
      <c r="O191" s="20">
        <f t="array" ref="O191">SUM((Statistik!$C$7:$C$51=$A191)*(Statistik!$D$7:$D$51=$A188)*((Statistik!S$7:S$51)))</f>
        <v>0</v>
      </c>
      <c r="P191" s="4">
        <f t="array" ref="P191">SUM((Statistik!$C$7:$C$51=$A191)*(Statistik!$D$7:$D$51=$A188)*((Statistik!T$7:T$51)))</f>
        <v>0</v>
      </c>
      <c r="Q191" s="4">
        <f t="array" ref="Q191">SUM((Statistik!$C$7:$C$51=$A191)*(Statistik!$D$7:$D$51=$A188)*((Statistik!U$7:U$51)))</f>
        <v>0</v>
      </c>
      <c r="R191" s="4">
        <f t="array" ref="R191">SUM((Statistik!$C$7:$C$51=$A191)*(Statistik!$D$7:$D$51=$A188)*((Statistik!V$7:V$51)))</f>
        <v>0</v>
      </c>
      <c r="S191" s="23">
        <f t="array" ref="S191">SUM((Statistik!$C$7:$C$51=$A191)*(Statistik!$D$7:$D$51=$A188)*((Statistik!W$7:W$51)))</f>
        <v>0</v>
      </c>
      <c r="T191" s="20">
        <f t="array" ref="T191">SUM((Statistik!$C$7:$C$51=$A191)*(Statistik!$D$7:$D$51=$A188)*((Statistik!X$7:X$51)))</f>
        <v>0</v>
      </c>
      <c r="U191" s="4">
        <f t="array" ref="U191">SUM((Statistik!$C$7:$C$51=$A191)*(Statistik!$D$7:$D$51=$A188)*((Statistik!Y$7:Y$51)))</f>
        <v>0</v>
      </c>
      <c r="V191" s="4">
        <f t="array" ref="V191">SUM((Statistik!$C$7:$C$51=$A191)*(Statistik!$D$7:$D$51=$A188)*((Statistik!Z$7:Z$51)))</f>
        <v>0</v>
      </c>
      <c r="W191" s="4">
        <f t="array" ref="W191">SUM((Statistik!$C$7:$C$51=$A191)*(Statistik!$D$7:$D$51=$A188)*((Statistik!AA$7:AA$51)))</f>
        <v>0</v>
      </c>
      <c r="X191" s="23">
        <f t="array" ref="X191">SUM((Statistik!$C$7:$C$51=$A191)*(Statistik!$D$7:$D$51=$A188)*((Statistik!AB$7:AB$51)))</f>
        <v>0</v>
      </c>
      <c r="Y191" s="20">
        <f t="array" ref="Y191">SUM((Statistik!$C$7:$C$51=$A191)*(Statistik!$D$7:$D$51=$A188)*((Statistik!AC$7:AC$51)))</f>
        <v>0</v>
      </c>
      <c r="Z191" s="4">
        <f t="array" ref="Z191">SUM((Statistik!$C$7:$C$51=$A191)*(Statistik!$D$7:$D$51=$A188)*((Statistik!AD$7:AD$51)))</f>
        <v>0</v>
      </c>
      <c r="AA191" s="4">
        <f t="array" ref="AA191">SUM((Statistik!$C$7:$C$51=$A191)*(Statistik!$D$7:$D$51=$A188)*((Statistik!AE$7:AE$51)))</f>
        <v>0</v>
      </c>
      <c r="AB191" s="4">
        <f t="array" ref="AB191">SUM((Statistik!$C$7:$C$51=$A191)*(Statistik!$D$7:$D$51=$A188)*((Statistik!AF$7:AF$51)))</f>
        <v>0</v>
      </c>
      <c r="AC191" s="23">
        <f t="array" ref="AC191">SUM((Statistik!$C$7:$C$51=$A191)*(Statistik!$D$7:$D$51=$A188)*((Statistik!AG$7:AG$51)))</f>
        <v>0</v>
      </c>
      <c r="AD191" s="20">
        <f t="array" ref="AD191">SUM((Statistik!$C$7:$C$51=$A191)*(Statistik!$D$7:$D$51=$A188)*((Statistik!AH$7:AH$51)))</f>
        <v>0</v>
      </c>
      <c r="AE191" s="4">
        <f t="array" ref="AE191">SUM((Statistik!$C$7:$C$51=$A191)*(Statistik!$D$7:$D$51=$A188)*((Statistik!AI$7:AI$51)))</f>
        <v>0</v>
      </c>
      <c r="AF191" s="4">
        <f t="array" ref="AF191">SUM((Statistik!$C$7:$C$51=$A191)*(Statistik!$D$7:$D$51=$A188)*((Statistik!AJ$7:AJ$51)))</f>
        <v>0</v>
      </c>
      <c r="AG191" s="4">
        <f t="array" ref="AG191">SUM((Statistik!$C$7:$C$51=$A191)*(Statistik!$D$7:$D$51=$A188)*((Statistik!AK$7:AK$51)))</f>
        <v>0</v>
      </c>
      <c r="AH191" s="23">
        <f t="array" ref="AH191">SUM((Statistik!$C$7:$C$51=$A191)*(Statistik!$D$7:$D$51=$A188)*((Statistik!AL$7:AL$51)))</f>
        <v>0</v>
      </c>
    </row>
    <row r="192" spans="1:34" ht="15" customHeight="1" x14ac:dyDescent="0.25">
      <c r="A192" s="215" t="s">
        <v>48</v>
      </c>
      <c r="B192" s="216"/>
      <c r="C192" s="217"/>
      <c r="D192" s="20">
        <f t="array" ref="D192">SUM((Statistik!$C$7:$C$51=$A192)*(Statistik!$D$7:$D$51=$A188)*((Statistik!AQ$7:AQ$51)))</f>
        <v>0</v>
      </c>
      <c r="E192" s="20">
        <f t="array" ref="E192">SUM((Statistik!$C$7:$C$51=$A192)*(Statistik!$D$7:$D$51=$A188)*((Statistik!I$7:I$51)))</f>
        <v>0</v>
      </c>
      <c r="F192" s="4">
        <f t="array" ref="F192">SUM((Statistik!$C$7:$C$51=$A192)*(Statistik!$D$7:$D$51=$A188)*((Statistik!J$7:J$51)))</f>
        <v>0</v>
      </c>
      <c r="G192" s="4">
        <f t="array" ref="G192">SUM((Statistik!$C$7:$C$51=$A192)*(Statistik!$D$7:$D$51=$A188)*((Statistik!K$7:K$51)))</f>
        <v>0</v>
      </c>
      <c r="H192" s="4">
        <f t="array" ref="H192">SUM((Statistik!$C$7:$C$51=$A192)*(Statistik!$D$7:$D$51=$A188)*((Statistik!L$7:L$51)))</f>
        <v>0</v>
      </c>
      <c r="I192" s="23">
        <f t="array" ref="I192">SUM((Statistik!$C$7:$C$51=$A192)*(Statistik!$D$7:$D$51=$A188)*((Statistik!M$7:M$51)))</f>
        <v>0</v>
      </c>
      <c r="J192" s="20">
        <f t="array" ref="J192">SUM((Statistik!$C$7:$C$51=$A192)*(Statistik!$D$7:$D$51=$A188)*((Statistik!N$7:N$51)))</f>
        <v>0</v>
      </c>
      <c r="K192" s="4">
        <f t="array" ref="K192">SUM((Statistik!$C$7:$C$51=$A192)*(Statistik!$D$7:$D$51=$A188)*((Statistik!O$7:O$51)))</f>
        <v>0</v>
      </c>
      <c r="L192" s="4">
        <f t="array" ref="L192">SUM((Statistik!$C$7:$C$51=$A192)*(Statistik!$D$7:$D$51=$A188)*((Statistik!P$7:P$51)))</f>
        <v>0</v>
      </c>
      <c r="M192" s="4">
        <f t="array" ref="M192">SUM((Statistik!$C$7:$C$51=$A192)*(Statistik!$D$7:$D$51=$A188)*((Statistik!Q$7:Q$51)))</f>
        <v>0</v>
      </c>
      <c r="N192" s="23">
        <f t="array" ref="N192">SUM((Statistik!$C$7:$C$51=$A192)*(Statistik!$D$7:$D$51=$A188)*((Statistik!R$7:R$51)))</f>
        <v>0</v>
      </c>
      <c r="O192" s="20">
        <f t="array" ref="O192">SUM((Statistik!$C$7:$C$51=$A192)*(Statistik!$D$7:$D$51=$A188)*((Statistik!S$7:S$51)))</f>
        <v>0</v>
      </c>
      <c r="P192" s="4">
        <f t="array" ref="P192">SUM((Statistik!$C$7:$C$51=$A192)*(Statistik!$D$7:$D$51=$A188)*((Statistik!T$7:T$51)))</f>
        <v>0</v>
      </c>
      <c r="Q192" s="4">
        <f t="array" ref="Q192">SUM((Statistik!$C$7:$C$51=$A192)*(Statistik!$D$7:$D$51=$A188)*((Statistik!U$7:U$51)))</f>
        <v>0</v>
      </c>
      <c r="R192" s="4">
        <f t="array" ref="R192">SUM((Statistik!$C$7:$C$51=$A192)*(Statistik!$D$7:$D$51=$A188)*((Statistik!V$7:V$51)))</f>
        <v>0</v>
      </c>
      <c r="S192" s="23">
        <f t="array" ref="S192">SUM((Statistik!$C$7:$C$51=$A192)*(Statistik!$D$7:$D$51=$A188)*((Statistik!W$7:W$51)))</f>
        <v>0</v>
      </c>
      <c r="T192" s="20">
        <f t="array" ref="T192">SUM((Statistik!$C$7:$C$51=$A192)*(Statistik!$D$7:$D$51=$A188)*((Statistik!X$7:X$51)))</f>
        <v>0</v>
      </c>
      <c r="U192" s="4">
        <f t="array" ref="U192">SUM((Statistik!$C$7:$C$51=$A192)*(Statistik!$D$7:$D$51=$A188)*((Statistik!Y$7:Y$51)))</f>
        <v>0</v>
      </c>
      <c r="V192" s="4">
        <f t="array" ref="V192">SUM((Statistik!$C$7:$C$51=$A192)*(Statistik!$D$7:$D$51=$A188)*((Statistik!Z$7:Z$51)))</f>
        <v>0</v>
      </c>
      <c r="W192" s="4">
        <f t="array" ref="W192">SUM((Statistik!$C$7:$C$51=$A192)*(Statistik!$D$7:$D$51=$A188)*((Statistik!AA$7:AA$51)))</f>
        <v>0</v>
      </c>
      <c r="X192" s="23">
        <f t="array" ref="X192">SUM((Statistik!$C$7:$C$51=$A192)*(Statistik!$D$7:$D$51=$A188)*((Statistik!AB$7:AB$51)))</f>
        <v>0</v>
      </c>
      <c r="Y192" s="20">
        <f t="array" ref="Y192">SUM((Statistik!$C$7:$C$51=$A192)*(Statistik!$D$7:$D$51=$A188)*((Statistik!AC$7:AC$51)))</f>
        <v>0</v>
      </c>
      <c r="Z192" s="4">
        <f t="array" ref="Z192">SUM((Statistik!$C$7:$C$51=$A192)*(Statistik!$D$7:$D$51=$A188)*((Statistik!AD$7:AD$51)))</f>
        <v>0</v>
      </c>
      <c r="AA192" s="4">
        <f t="array" ref="AA192">SUM((Statistik!$C$7:$C$51=$A192)*(Statistik!$D$7:$D$51=$A188)*((Statistik!AE$7:AE$51)))</f>
        <v>0</v>
      </c>
      <c r="AB192" s="4">
        <f t="array" ref="AB192">SUM((Statistik!$C$7:$C$51=$A192)*(Statistik!$D$7:$D$51=$A188)*((Statistik!AF$7:AF$51)))</f>
        <v>0</v>
      </c>
      <c r="AC192" s="23">
        <f t="array" ref="AC192">SUM((Statistik!$C$7:$C$51=$A192)*(Statistik!$D$7:$D$51=$A188)*((Statistik!AG$7:AG$51)))</f>
        <v>0</v>
      </c>
      <c r="AD192" s="20">
        <f t="array" ref="AD192">SUM((Statistik!$C$7:$C$51=$A192)*(Statistik!$D$7:$D$51=$A188)*((Statistik!AH$7:AH$51)))</f>
        <v>0</v>
      </c>
      <c r="AE192" s="4">
        <f t="array" ref="AE192">SUM((Statistik!$C$7:$C$51=$A192)*(Statistik!$D$7:$D$51=$A188)*((Statistik!AI$7:AI$51)))</f>
        <v>0</v>
      </c>
      <c r="AF192" s="4">
        <f t="array" ref="AF192">SUM((Statistik!$C$7:$C$51=$A192)*(Statistik!$D$7:$D$51=$A188)*((Statistik!AJ$7:AJ$51)))</f>
        <v>0</v>
      </c>
      <c r="AG192" s="4">
        <f t="array" ref="AG192">SUM((Statistik!$C$7:$C$51=$A192)*(Statistik!$D$7:$D$51=$A188)*((Statistik!AK$7:AK$51)))</f>
        <v>0</v>
      </c>
      <c r="AH192" s="23">
        <f t="array" ref="AH192">SUM((Statistik!$C$7:$C$51=$A192)*(Statistik!$D$7:$D$51=$A188)*((Statistik!AL$7:AL$51)))</f>
        <v>0</v>
      </c>
    </row>
    <row r="193" spans="1:34" ht="15" customHeight="1" thickBot="1" x14ac:dyDescent="0.3">
      <c r="A193" s="218" t="s">
        <v>41</v>
      </c>
      <c r="B193" s="219"/>
      <c r="C193" s="220"/>
      <c r="D193" s="24">
        <f t="array" ref="D193">SUM((Statistik!$C$7:$C$51=$A193)*(Statistik!$D$7:$D$51=$A188)*((Statistik!AQ$7:AQ$51)))</f>
        <v>0</v>
      </c>
      <c r="E193" s="24">
        <f t="array" ref="E193">SUM((Statistik!$C$7:$C$51=$A193)*(Statistik!$D$7:$D$51=$A188)*((Statistik!I$7:I$51)))</f>
        <v>0</v>
      </c>
      <c r="F193" s="25">
        <f t="array" ref="F193">SUM((Statistik!$C$7:$C$51=$A193)*(Statistik!$D$7:$D$51=$A188)*((Statistik!J$7:J$51)))</f>
        <v>0</v>
      </c>
      <c r="G193" s="25">
        <f t="array" ref="G193">SUM((Statistik!$C$7:$C$51=$A193)*(Statistik!$D$7:$D$51=$A188)*((Statistik!K$7:K$51)))</f>
        <v>0</v>
      </c>
      <c r="H193" s="25">
        <f t="array" ref="H193">SUM((Statistik!$C$7:$C$51=$A193)*(Statistik!$D$7:$D$51=$A188)*((Statistik!L$7:L$51)))</f>
        <v>0</v>
      </c>
      <c r="I193" s="26">
        <f t="array" ref="I193">SUM((Statistik!$C$7:$C$51=$A193)*(Statistik!$D$7:$D$51=$A188)*((Statistik!M$7:M$51)))</f>
        <v>0</v>
      </c>
      <c r="J193" s="24">
        <f t="array" ref="J193">SUM((Statistik!$C$7:$C$51=$A193)*(Statistik!$D$7:$D$51=$A188)*((Statistik!N$7:N$51)))</f>
        <v>0</v>
      </c>
      <c r="K193" s="25">
        <f t="array" ref="K193">SUM((Statistik!$C$7:$C$51=$A193)*(Statistik!$D$7:$D$51=$A188)*((Statistik!O$7:O$51)))</f>
        <v>0</v>
      </c>
      <c r="L193" s="25">
        <f t="array" ref="L193">SUM((Statistik!$C$7:$C$51=$A193)*(Statistik!$D$7:$D$51=$A188)*((Statistik!P$7:P$51)))</f>
        <v>0</v>
      </c>
      <c r="M193" s="25">
        <f t="array" ref="M193">SUM((Statistik!$C$7:$C$51=$A193)*(Statistik!$D$7:$D$51=$A188)*((Statistik!Q$7:Q$51)))</f>
        <v>0</v>
      </c>
      <c r="N193" s="26">
        <f t="array" ref="N193">SUM((Statistik!$C$7:$C$51=$A193)*(Statistik!$D$7:$D$51=$A188)*((Statistik!R$7:R$51)))</f>
        <v>0</v>
      </c>
      <c r="O193" s="24">
        <f t="array" ref="O193">SUM((Statistik!$C$7:$C$51=$A193)*(Statistik!$D$7:$D$51=$A188)*((Statistik!S$7:S$51)))</f>
        <v>0</v>
      </c>
      <c r="P193" s="25">
        <f t="array" ref="P193">SUM((Statistik!$C$7:$C$51=$A193)*(Statistik!$D$7:$D$51=$A188)*((Statistik!T$7:T$51)))</f>
        <v>0</v>
      </c>
      <c r="Q193" s="25">
        <f t="array" ref="Q193">SUM((Statistik!$C$7:$C$51=$A193)*(Statistik!$D$7:$D$51=$A188)*((Statistik!U$7:U$51)))</f>
        <v>0</v>
      </c>
      <c r="R193" s="25">
        <f t="array" ref="R193">SUM((Statistik!$C$7:$C$51=$A193)*(Statistik!$D$7:$D$51=$A188)*((Statistik!V$7:V$51)))</f>
        <v>0</v>
      </c>
      <c r="S193" s="26">
        <f t="array" ref="S193">SUM((Statistik!$C$7:$C$51=$A193)*(Statistik!$D$7:$D$51=$A188)*((Statistik!W$7:W$51)))</f>
        <v>0</v>
      </c>
      <c r="T193" s="24">
        <f t="array" ref="T193">SUM((Statistik!$C$7:$C$51=$A193)*(Statistik!$D$7:$D$51=$A188)*((Statistik!X$7:X$51)))</f>
        <v>0</v>
      </c>
      <c r="U193" s="25">
        <f t="array" ref="U193">SUM((Statistik!$C$7:$C$51=$A193)*(Statistik!$D$7:$D$51=$A188)*((Statistik!Y$7:Y$51)))</f>
        <v>0</v>
      </c>
      <c r="V193" s="25">
        <f t="array" ref="V193">SUM((Statistik!$C$7:$C$51=$A193)*(Statistik!$D$7:$D$51=$A188)*((Statistik!Z$7:Z$51)))</f>
        <v>0</v>
      </c>
      <c r="W193" s="25">
        <f t="array" ref="W193">SUM((Statistik!$C$7:$C$51=$A193)*(Statistik!$D$7:$D$51=$A188)*((Statistik!AA$7:AA$51)))</f>
        <v>0</v>
      </c>
      <c r="X193" s="26">
        <f t="array" ref="X193">SUM((Statistik!$C$7:$C$51=$A193)*(Statistik!$D$7:$D$51=$A188)*((Statistik!AB$7:AB$51)))</f>
        <v>0</v>
      </c>
      <c r="Y193" s="24">
        <f t="array" ref="Y193">SUM((Statistik!$C$7:$C$51=$A193)*(Statistik!$D$7:$D$51=$A188)*((Statistik!AC$7:AC$51)))</f>
        <v>0</v>
      </c>
      <c r="Z193" s="25">
        <f t="array" ref="Z193">SUM((Statistik!$C$7:$C$51=$A193)*(Statistik!$D$7:$D$51=$A188)*((Statistik!AD$7:AD$51)))</f>
        <v>0</v>
      </c>
      <c r="AA193" s="25">
        <f t="array" ref="AA193">SUM((Statistik!$C$7:$C$51=$A193)*(Statistik!$D$7:$D$51=$A188)*((Statistik!AE$7:AE$51)))</f>
        <v>0</v>
      </c>
      <c r="AB193" s="25">
        <f t="array" ref="AB193">SUM((Statistik!$C$7:$C$51=$A193)*(Statistik!$D$7:$D$51=$A188)*((Statistik!AF$7:AF$51)))</f>
        <v>0</v>
      </c>
      <c r="AC193" s="26">
        <f t="array" ref="AC193">SUM((Statistik!$C$7:$C$51=$A193)*(Statistik!$D$7:$D$51=$A188)*((Statistik!AG$7:AG$51)))</f>
        <v>0</v>
      </c>
      <c r="AD193" s="24">
        <f t="array" ref="AD193">SUM((Statistik!$C$7:$C$51=$A193)*(Statistik!$D$7:$D$51=$A188)*((Statistik!AH$7:AH$51)))</f>
        <v>0</v>
      </c>
      <c r="AE193" s="25">
        <f t="array" ref="AE193">SUM((Statistik!$C$7:$C$51=$A193)*(Statistik!$D$7:$D$51=$A188)*((Statistik!AI$7:AI$51)))</f>
        <v>0</v>
      </c>
      <c r="AF193" s="25">
        <f t="array" ref="AF193">SUM((Statistik!$C$7:$C$51=$A193)*(Statistik!$D$7:$D$51=$A188)*((Statistik!AJ$7:AJ$51)))</f>
        <v>0</v>
      </c>
      <c r="AG193" s="25">
        <f t="array" ref="AG193">SUM((Statistik!$C$7:$C$51=$A193)*(Statistik!$D$7:$D$51=$A188)*((Statistik!AK$7:AK$51)))</f>
        <v>0</v>
      </c>
      <c r="AH193" s="26">
        <f t="array" ref="AH193">SUM((Statistik!$C$7:$C$51=$A193)*(Statistik!$D$7:$D$51=$A188)*((Statistik!AL$7:AL$51)))</f>
        <v>0</v>
      </c>
    </row>
    <row r="194" spans="1:34" ht="15.75" thickBot="1" x14ac:dyDescent="0.3"/>
    <row r="195" spans="1:34" ht="15" customHeight="1" thickBot="1" x14ac:dyDescent="0.3">
      <c r="A195" s="221">
        <v>23</v>
      </c>
      <c r="B195" s="222"/>
      <c r="C195" s="223"/>
      <c r="D195" s="221" t="s">
        <v>53</v>
      </c>
      <c r="E195" s="227" t="s">
        <v>63</v>
      </c>
      <c r="F195" s="228"/>
      <c r="G195" s="228"/>
      <c r="H195" s="228"/>
      <c r="I195" s="229"/>
      <c r="J195" s="227" t="s">
        <v>64</v>
      </c>
      <c r="K195" s="228"/>
      <c r="L195" s="228"/>
      <c r="M195" s="228"/>
      <c r="N195" s="229"/>
      <c r="O195" s="227" t="s">
        <v>65</v>
      </c>
      <c r="P195" s="228"/>
      <c r="Q195" s="228"/>
      <c r="R195" s="228"/>
      <c r="S195" s="229"/>
      <c r="T195" s="227" t="s">
        <v>66</v>
      </c>
      <c r="U195" s="228"/>
      <c r="V195" s="228"/>
      <c r="W195" s="228"/>
      <c r="X195" s="229"/>
      <c r="Y195" s="227" t="s">
        <v>67</v>
      </c>
      <c r="Z195" s="228"/>
      <c r="AA195" s="228"/>
      <c r="AB195" s="228"/>
      <c r="AC195" s="229"/>
      <c r="AD195" s="227" t="s">
        <v>68</v>
      </c>
      <c r="AE195" s="228"/>
      <c r="AF195" s="228"/>
      <c r="AG195" s="228"/>
      <c r="AH195" s="229"/>
    </row>
    <row r="196" spans="1:34" ht="15" customHeight="1" thickBot="1" x14ac:dyDescent="0.3">
      <c r="A196" s="224"/>
      <c r="B196" s="225"/>
      <c r="C196" s="226"/>
      <c r="D196" s="224"/>
      <c r="E196" s="3" t="s">
        <v>29</v>
      </c>
      <c r="F196" s="2" t="s">
        <v>30</v>
      </c>
      <c r="G196" s="2" t="s">
        <v>31</v>
      </c>
      <c r="H196" s="2" t="s">
        <v>32</v>
      </c>
      <c r="I196" s="1" t="s">
        <v>33</v>
      </c>
      <c r="J196" s="3" t="s">
        <v>29</v>
      </c>
      <c r="K196" s="2" t="s">
        <v>30</v>
      </c>
      <c r="L196" s="2" t="s">
        <v>31</v>
      </c>
      <c r="M196" s="2" t="s">
        <v>32</v>
      </c>
      <c r="N196" s="16" t="s">
        <v>34</v>
      </c>
      <c r="O196" s="17" t="s">
        <v>29</v>
      </c>
      <c r="P196" s="18" t="s">
        <v>30</v>
      </c>
      <c r="Q196" s="18" t="s">
        <v>31</v>
      </c>
      <c r="R196" s="18" t="s">
        <v>32</v>
      </c>
      <c r="S196" s="19" t="s">
        <v>34</v>
      </c>
      <c r="T196" s="17" t="s">
        <v>29</v>
      </c>
      <c r="U196" s="18" t="s">
        <v>30</v>
      </c>
      <c r="V196" s="18" t="s">
        <v>31</v>
      </c>
      <c r="W196" s="18" t="s">
        <v>32</v>
      </c>
      <c r="X196" s="19" t="s">
        <v>34</v>
      </c>
      <c r="Y196" s="17" t="s">
        <v>29</v>
      </c>
      <c r="Z196" s="18" t="s">
        <v>30</v>
      </c>
      <c r="AA196" s="18" t="s">
        <v>31</v>
      </c>
      <c r="AB196" s="18" t="s">
        <v>32</v>
      </c>
      <c r="AC196" s="19" t="s">
        <v>34</v>
      </c>
      <c r="AD196" s="17" t="s">
        <v>29</v>
      </c>
      <c r="AE196" s="18" t="s">
        <v>30</v>
      </c>
      <c r="AF196" s="18" t="s">
        <v>31</v>
      </c>
      <c r="AG196" s="18" t="s">
        <v>32</v>
      </c>
      <c r="AH196" s="19" t="s">
        <v>34</v>
      </c>
    </row>
    <row r="197" spans="1:34" ht="15" customHeight="1" x14ac:dyDescent="0.25">
      <c r="A197" s="212" t="s">
        <v>21</v>
      </c>
      <c r="B197" s="213"/>
      <c r="C197" s="214"/>
      <c r="D197" s="20">
        <f t="array" ref="D197">SUM((Statistik!$C$7:$C$51=$A197)*(Statistik!$D$7:$D$51=$A195)*((Statistik!AQ$7:AQ$51)))</f>
        <v>0</v>
      </c>
      <c r="E197" s="21">
        <f t="array" ref="E197">SUM((Statistik!$C$7:$C$51=$A197)*(Statistik!$D$7:$D$51=$A195)*((Statistik!I$7:I$51)))</f>
        <v>0</v>
      </c>
      <c r="F197" s="5">
        <f t="array" ref="F197">SUM((Statistik!$C$7:$C$51=$A197)*(Statistik!$D$7:$D$51=$A195)*((Statistik!J$7:J$51)))</f>
        <v>0</v>
      </c>
      <c r="G197" s="5">
        <f t="array" ref="G197">SUM((Statistik!$C$7:$C$51=$A197)*(Statistik!$D$7:$D$51=$A195)*((Statistik!K$7:K$51)))</f>
        <v>0</v>
      </c>
      <c r="H197" s="5">
        <f t="array" ref="H197">SUM((Statistik!$C$7:$C$51=$A197)*(Statistik!$D$7:$D$51=$A195)*((Statistik!L$7:L$51)))</f>
        <v>0</v>
      </c>
      <c r="I197" s="22">
        <f t="array" ref="I197">SUM((Statistik!$C$7:$C$51=$A197)*(Statistik!$D$7:$D$51=$A195)*((Statistik!M$7:M$51)))</f>
        <v>0</v>
      </c>
      <c r="J197" s="21">
        <f t="array" ref="J197">SUM((Statistik!$C$7:$C$51=$A197)*(Statistik!$D$7:$D$51=$A195)*((Statistik!N$7:N$51)))</f>
        <v>0</v>
      </c>
      <c r="K197" s="5">
        <f t="array" ref="K197">SUM((Statistik!$C$7:$C$51=$A197)*(Statistik!$D$7:$D$51=$A195)*((Statistik!O$7:O$51)))</f>
        <v>0</v>
      </c>
      <c r="L197" s="5">
        <f t="array" ref="L197">SUM((Statistik!$C$7:$C$51=$A197)*(Statistik!$D$7:$D$51=$A195)*((Statistik!P$7:P$51)))</f>
        <v>0</v>
      </c>
      <c r="M197" s="5">
        <f t="array" ref="M197">SUM((Statistik!$C$7:$C$51=$A197)*(Statistik!$D$7:$D$51=$A195)*((Statistik!Q$7:Q$51)))</f>
        <v>0</v>
      </c>
      <c r="N197" s="22">
        <f t="array" ref="N197">SUM((Statistik!$C$7:$C$51=$A197)*(Statistik!$D$7:$D$51=$A195)*((Statistik!R$7:R$51)))</f>
        <v>0</v>
      </c>
      <c r="O197" s="21">
        <f t="array" ref="O197">SUM((Statistik!$C$7:$C$51=$A197)*(Statistik!$D$7:$D$51=$A195)*((Statistik!S$7:S$51)))</f>
        <v>0</v>
      </c>
      <c r="P197" s="5">
        <f t="array" ref="P197">SUM((Statistik!$C$7:$C$51=$A197)*(Statistik!$D$7:$D$51=$A195)*((Statistik!T$7:T$51)))</f>
        <v>0</v>
      </c>
      <c r="Q197" s="5">
        <f t="array" ref="Q197">SUM((Statistik!$C$7:$C$51=$A197)*(Statistik!$D$7:$D$51=$A195)*((Statistik!U$7:U$51)))</f>
        <v>0</v>
      </c>
      <c r="R197" s="5">
        <f t="array" ref="R197">SUM((Statistik!$C$7:$C$51=$A197)*(Statistik!$D$7:$D$51=$A195)*((Statistik!V$7:V$51)))</f>
        <v>0</v>
      </c>
      <c r="S197" s="22">
        <f t="array" ref="S197">SUM((Statistik!$C$7:$C$51=$A197)*(Statistik!$D$7:$D$51=$A195)*((Statistik!W$7:W$51)))</f>
        <v>0</v>
      </c>
      <c r="T197" s="21">
        <f t="array" ref="T197">SUM((Statistik!$C$7:$C$51=$A197)*(Statistik!$D$7:$D$51=$A195)*((Statistik!X$7:X$51)))</f>
        <v>0</v>
      </c>
      <c r="U197" s="5">
        <f t="array" ref="U197">SUM((Statistik!$C$7:$C$51=$A197)*(Statistik!$D$7:$D$51=$A195)*((Statistik!Y$7:Y$51)))</f>
        <v>0</v>
      </c>
      <c r="V197" s="5">
        <f t="array" ref="V197">SUM((Statistik!$C$7:$C$51=$A197)*(Statistik!$D$7:$D$51=$A195)*((Statistik!Z$7:Z$51)))</f>
        <v>0</v>
      </c>
      <c r="W197" s="5">
        <f t="array" ref="W197">SUM((Statistik!$C$7:$C$51=$A197)*(Statistik!$D$7:$D$51=$A195)*((Statistik!AA$7:AA$51)))</f>
        <v>0</v>
      </c>
      <c r="X197" s="22">
        <f t="array" ref="X197">SUM((Statistik!$C$7:$C$51=$A197)*(Statistik!$D$7:$D$51=$A195)*((Statistik!AB$7:AB$51)))</f>
        <v>0</v>
      </c>
      <c r="Y197" s="21">
        <f t="array" ref="Y197">SUM((Statistik!$C$7:$C$51=$A197)*(Statistik!$D$7:$D$51=$A195)*((Statistik!AC$7:AC$51)))</f>
        <v>0</v>
      </c>
      <c r="Z197" s="5">
        <f t="array" ref="Z197">SUM((Statistik!$C$7:$C$51=$A197)*(Statistik!$D$7:$D$51=$A195)*((Statistik!AD$7:AD$51)))</f>
        <v>0</v>
      </c>
      <c r="AA197" s="5">
        <f t="array" ref="AA197">SUM((Statistik!$C$7:$C$51=$A197)*(Statistik!$D$7:$D$51=$A195)*((Statistik!AE$7:AE$51)))</f>
        <v>0</v>
      </c>
      <c r="AB197" s="5">
        <f t="array" ref="AB197">SUM((Statistik!$C$7:$C$51=$A197)*(Statistik!$D$7:$D$51=$A195)*((Statistik!AF$7:AF$51)))</f>
        <v>0</v>
      </c>
      <c r="AC197" s="22">
        <f t="array" ref="AC197">SUM((Statistik!$C$7:$C$51=$A197)*(Statistik!$D$7:$D$51=$A195)*((Statistik!AG$7:AG$51)))</f>
        <v>0</v>
      </c>
      <c r="AD197" s="21">
        <f t="array" ref="AD197">SUM((Statistik!$C$7:$C$51=$A197)*(Statistik!$D$7:$D$51=$A195)*((Statistik!AH$7:AH$51)))</f>
        <v>0</v>
      </c>
      <c r="AE197" s="5">
        <f t="array" ref="AE197">SUM((Statistik!$C$7:$C$51=$A197)*(Statistik!$D$7:$D$51=$A195)*((Statistik!AI$7:AI$51)))</f>
        <v>0</v>
      </c>
      <c r="AF197" s="5">
        <f t="array" ref="AF197">SUM((Statistik!$C$7:$C$51=$A197)*(Statistik!$D$7:$D$51=$A195)*((Statistik!AJ$7:AJ$51)))</f>
        <v>0</v>
      </c>
      <c r="AG197" s="5">
        <f t="array" ref="AG197">SUM((Statistik!$C$7:$C$51=$A197)*(Statistik!$D$7:$D$51=$A195)*((Statistik!AK$7:AK$51)))</f>
        <v>0</v>
      </c>
      <c r="AH197" s="22">
        <f t="array" ref="AH197">SUM((Statistik!$C$7:$C$51=$A197)*(Statistik!$D$7:$D$51=$A195)*((Statistik!AL$7:AL$51)))</f>
        <v>0</v>
      </c>
    </row>
    <row r="198" spans="1:34" ht="15" customHeight="1" x14ac:dyDescent="0.25">
      <c r="A198" s="215" t="s">
        <v>47</v>
      </c>
      <c r="B198" s="216"/>
      <c r="C198" s="217"/>
      <c r="D198" s="20">
        <f t="array" ref="D198">SUM((Statistik!$C$7:$C$51=$A198)*(Statistik!$D$7:$D$51=$A195)*((Statistik!AQ$7:AQ$51)))</f>
        <v>0</v>
      </c>
      <c r="E198" s="20">
        <f t="array" ref="E198">SUM((Statistik!$C$7:$C$51=$A198)*(Statistik!$D$7:$D$51=$A195)*((Statistik!I$7:I$51)))</f>
        <v>0</v>
      </c>
      <c r="F198" s="4">
        <f t="array" ref="F198">SUM((Statistik!$C$7:$C$51=$A198)*(Statistik!$D$7:$D$51=$A195)*((Statistik!J$7:J$51)))</f>
        <v>0</v>
      </c>
      <c r="G198" s="4">
        <f t="array" ref="G198">SUM((Statistik!$C$7:$C$51=$A198)*(Statistik!$D$7:$D$51=$A195)*((Statistik!K$7:K$51)))</f>
        <v>0</v>
      </c>
      <c r="H198" s="4">
        <f t="array" ref="H198">SUM((Statistik!$C$7:$C$51=$A198)*(Statistik!$D$7:$D$51=$A195)*((Statistik!L$7:L$51)))</f>
        <v>0</v>
      </c>
      <c r="I198" s="23">
        <f t="array" ref="I198">SUM((Statistik!$C$7:$C$51=$A198)*(Statistik!$D$7:$D$51=$A195)*((Statistik!M$7:M$51)))</f>
        <v>0</v>
      </c>
      <c r="J198" s="20">
        <f t="array" ref="J198">SUM((Statistik!$C$7:$C$51=$A198)*(Statistik!$D$7:$D$51=$A195)*((Statistik!N$7:N$51)))</f>
        <v>0</v>
      </c>
      <c r="K198" s="4">
        <f t="array" ref="K198">SUM((Statistik!$C$7:$C$51=$A198)*(Statistik!$D$7:$D$51=$A195)*((Statistik!O$7:O$51)))</f>
        <v>0</v>
      </c>
      <c r="L198" s="4">
        <f t="array" ref="L198">SUM((Statistik!$C$7:$C$51=$A198)*(Statistik!$D$7:$D$51=$A195)*((Statistik!P$7:P$51)))</f>
        <v>0</v>
      </c>
      <c r="M198" s="4">
        <f t="array" ref="M198">SUM((Statistik!$C$7:$C$51=$A198)*(Statistik!$D$7:$D$51=$A195)*((Statistik!Q$7:Q$51)))</f>
        <v>0</v>
      </c>
      <c r="N198" s="23">
        <f t="array" ref="N198">SUM((Statistik!$C$7:$C$51=$A198)*(Statistik!$D$7:$D$51=$A195)*((Statistik!R$7:R$51)))</f>
        <v>0</v>
      </c>
      <c r="O198" s="20">
        <f t="array" ref="O198">SUM((Statistik!$C$7:$C$51=$A198)*(Statistik!$D$7:$D$51=$A195)*((Statistik!S$7:S$51)))</f>
        <v>0</v>
      </c>
      <c r="P198" s="4">
        <f t="array" ref="P198">SUM((Statistik!$C$7:$C$51=$A198)*(Statistik!$D$7:$D$51=$A195)*((Statistik!T$7:T$51)))</f>
        <v>0</v>
      </c>
      <c r="Q198" s="4">
        <f t="array" ref="Q198">SUM((Statistik!$C$7:$C$51=$A198)*(Statistik!$D$7:$D$51=$A195)*((Statistik!U$7:U$51)))</f>
        <v>0</v>
      </c>
      <c r="R198" s="4">
        <f t="array" ref="R198">SUM((Statistik!$C$7:$C$51=$A198)*(Statistik!$D$7:$D$51=$A195)*((Statistik!V$7:V$51)))</f>
        <v>0</v>
      </c>
      <c r="S198" s="23">
        <f t="array" ref="S198">SUM((Statistik!$C$7:$C$51=$A198)*(Statistik!$D$7:$D$51=$A195)*((Statistik!W$7:W$51)))</f>
        <v>0</v>
      </c>
      <c r="T198" s="20">
        <f t="array" ref="T198">SUM((Statistik!$C$7:$C$51=$A198)*(Statistik!$D$7:$D$51=$A195)*((Statistik!X$7:X$51)))</f>
        <v>0</v>
      </c>
      <c r="U198" s="4">
        <f t="array" ref="U198">SUM((Statistik!$C$7:$C$51=$A198)*(Statistik!$D$7:$D$51=$A195)*((Statistik!Y$7:Y$51)))</f>
        <v>0</v>
      </c>
      <c r="V198" s="4">
        <f t="array" ref="V198">SUM((Statistik!$C$7:$C$51=$A198)*(Statistik!$D$7:$D$51=$A195)*((Statistik!Z$7:Z$51)))</f>
        <v>0</v>
      </c>
      <c r="W198" s="4">
        <f t="array" ref="W198">SUM((Statistik!$C$7:$C$51=$A198)*(Statistik!$D$7:$D$51=$A195)*((Statistik!AA$7:AA$51)))</f>
        <v>0</v>
      </c>
      <c r="X198" s="23">
        <f t="array" ref="X198">SUM((Statistik!$C$7:$C$51=$A198)*(Statistik!$D$7:$D$51=$A195)*((Statistik!AB$7:AB$51)))</f>
        <v>0</v>
      </c>
      <c r="Y198" s="20">
        <f t="array" ref="Y198">SUM((Statistik!$C$7:$C$51=$A198)*(Statistik!$D$7:$D$51=$A195)*((Statistik!AC$7:AC$51)))</f>
        <v>0</v>
      </c>
      <c r="Z198" s="4">
        <f t="array" ref="Z198">SUM((Statistik!$C$7:$C$51=$A198)*(Statistik!$D$7:$D$51=$A195)*((Statistik!AD$7:AD$51)))</f>
        <v>0</v>
      </c>
      <c r="AA198" s="4">
        <f t="array" ref="AA198">SUM((Statistik!$C$7:$C$51=$A198)*(Statistik!$D$7:$D$51=$A195)*((Statistik!AE$7:AE$51)))</f>
        <v>0</v>
      </c>
      <c r="AB198" s="4">
        <f t="array" ref="AB198">SUM((Statistik!$C$7:$C$51=$A198)*(Statistik!$D$7:$D$51=$A195)*((Statistik!AF$7:AF$51)))</f>
        <v>0</v>
      </c>
      <c r="AC198" s="23">
        <f t="array" ref="AC198">SUM((Statistik!$C$7:$C$51=$A198)*(Statistik!$D$7:$D$51=$A195)*((Statistik!AG$7:AG$51)))</f>
        <v>0</v>
      </c>
      <c r="AD198" s="20">
        <f t="array" ref="AD198">SUM((Statistik!$C$7:$C$51=$A198)*(Statistik!$D$7:$D$51=$A195)*((Statistik!AH$7:AH$51)))</f>
        <v>0</v>
      </c>
      <c r="AE198" s="4">
        <f t="array" ref="AE198">SUM((Statistik!$C$7:$C$51=$A198)*(Statistik!$D$7:$D$51=$A195)*((Statistik!AI$7:AI$51)))</f>
        <v>0</v>
      </c>
      <c r="AF198" s="4">
        <f t="array" ref="AF198">SUM((Statistik!$C$7:$C$51=$A198)*(Statistik!$D$7:$D$51=$A195)*((Statistik!AJ$7:AJ$51)))</f>
        <v>0</v>
      </c>
      <c r="AG198" s="4">
        <f t="array" ref="AG198">SUM((Statistik!$C$7:$C$51=$A198)*(Statistik!$D$7:$D$51=$A195)*((Statistik!AK$7:AK$51)))</f>
        <v>0</v>
      </c>
      <c r="AH198" s="23">
        <f t="array" ref="AH198">SUM((Statistik!$C$7:$C$51=$A198)*(Statistik!$D$7:$D$51=$A195)*((Statistik!AL$7:AL$51)))</f>
        <v>0</v>
      </c>
    </row>
    <row r="199" spans="1:34" ht="15" customHeight="1" x14ac:dyDescent="0.25">
      <c r="A199" s="215" t="s">
        <v>48</v>
      </c>
      <c r="B199" s="216"/>
      <c r="C199" s="217"/>
      <c r="D199" s="20">
        <f t="array" ref="D199">SUM((Statistik!$C$7:$C$51=$A199)*(Statistik!$D$7:$D$51=$A195)*((Statistik!AQ$7:AQ$51)))</f>
        <v>0</v>
      </c>
      <c r="E199" s="20">
        <f t="array" ref="E199">SUM((Statistik!$C$7:$C$51=$A199)*(Statistik!$D$7:$D$51=$A195)*((Statistik!I$7:I$51)))</f>
        <v>0</v>
      </c>
      <c r="F199" s="4">
        <f t="array" ref="F199">SUM((Statistik!$C$7:$C$51=$A199)*(Statistik!$D$7:$D$51=$A195)*((Statistik!J$7:J$51)))</f>
        <v>0</v>
      </c>
      <c r="G199" s="4">
        <f t="array" ref="G199">SUM((Statistik!$C$7:$C$51=$A199)*(Statistik!$D$7:$D$51=$A195)*((Statistik!K$7:K$51)))</f>
        <v>0</v>
      </c>
      <c r="H199" s="4">
        <f t="array" ref="H199">SUM((Statistik!$C$7:$C$51=$A199)*(Statistik!$D$7:$D$51=$A195)*((Statistik!L$7:L$51)))</f>
        <v>0</v>
      </c>
      <c r="I199" s="23">
        <f t="array" ref="I199">SUM((Statistik!$C$7:$C$51=$A199)*(Statistik!$D$7:$D$51=$A195)*((Statistik!M$7:M$51)))</f>
        <v>0</v>
      </c>
      <c r="J199" s="20">
        <f t="array" ref="J199">SUM((Statistik!$C$7:$C$51=$A199)*(Statistik!$D$7:$D$51=$A195)*((Statistik!N$7:N$51)))</f>
        <v>0</v>
      </c>
      <c r="K199" s="4">
        <f t="array" ref="K199">SUM((Statistik!$C$7:$C$51=$A199)*(Statistik!$D$7:$D$51=$A195)*((Statistik!O$7:O$51)))</f>
        <v>0</v>
      </c>
      <c r="L199" s="4">
        <f t="array" ref="L199">SUM((Statistik!$C$7:$C$51=$A199)*(Statistik!$D$7:$D$51=$A195)*((Statistik!P$7:P$51)))</f>
        <v>0</v>
      </c>
      <c r="M199" s="4">
        <f t="array" ref="M199">SUM((Statistik!$C$7:$C$51=$A199)*(Statistik!$D$7:$D$51=$A195)*((Statistik!Q$7:Q$51)))</f>
        <v>0</v>
      </c>
      <c r="N199" s="23">
        <f t="array" ref="N199">SUM((Statistik!$C$7:$C$51=$A199)*(Statistik!$D$7:$D$51=$A195)*((Statistik!R$7:R$51)))</f>
        <v>0</v>
      </c>
      <c r="O199" s="20">
        <f t="array" ref="O199">SUM((Statistik!$C$7:$C$51=$A199)*(Statistik!$D$7:$D$51=$A195)*((Statistik!S$7:S$51)))</f>
        <v>0</v>
      </c>
      <c r="P199" s="4">
        <f t="array" ref="P199">SUM((Statistik!$C$7:$C$51=$A199)*(Statistik!$D$7:$D$51=$A195)*((Statistik!T$7:T$51)))</f>
        <v>0</v>
      </c>
      <c r="Q199" s="4">
        <f t="array" ref="Q199">SUM((Statistik!$C$7:$C$51=$A199)*(Statistik!$D$7:$D$51=$A195)*((Statistik!U$7:U$51)))</f>
        <v>0</v>
      </c>
      <c r="R199" s="4">
        <f t="array" ref="R199">SUM((Statistik!$C$7:$C$51=$A199)*(Statistik!$D$7:$D$51=$A195)*((Statistik!V$7:V$51)))</f>
        <v>0</v>
      </c>
      <c r="S199" s="23">
        <f t="array" ref="S199">SUM((Statistik!$C$7:$C$51=$A199)*(Statistik!$D$7:$D$51=$A195)*((Statistik!W$7:W$51)))</f>
        <v>0</v>
      </c>
      <c r="T199" s="20">
        <f t="array" ref="T199">SUM((Statistik!$C$7:$C$51=$A199)*(Statistik!$D$7:$D$51=$A195)*((Statistik!X$7:X$51)))</f>
        <v>0</v>
      </c>
      <c r="U199" s="4">
        <f t="array" ref="U199">SUM((Statistik!$C$7:$C$51=$A199)*(Statistik!$D$7:$D$51=$A195)*((Statistik!Y$7:Y$51)))</f>
        <v>0</v>
      </c>
      <c r="V199" s="4">
        <f t="array" ref="V199">SUM((Statistik!$C$7:$C$51=$A199)*(Statistik!$D$7:$D$51=$A195)*((Statistik!Z$7:Z$51)))</f>
        <v>0</v>
      </c>
      <c r="W199" s="4">
        <f t="array" ref="W199">SUM((Statistik!$C$7:$C$51=$A199)*(Statistik!$D$7:$D$51=$A195)*((Statistik!AA$7:AA$51)))</f>
        <v>0</v>
      </c>
      <c r="X199" s="23">
        <f t="array" ref="X199">SUM((Statistik!$C$7:$C$51=$A199)*(Statistik!$D$7:$D$51=$A195)*((Statistik!AB$7:AB$51)))</f>
        <v>0</v>
      </c>
      <c r="Y199" s="20">
        <f t="array" ref="Y199">SUM((Statistik!$C$7:$C$51=$A199)*(Statistik!$D$7:$D$51=$A195)*((Statistik!AC$7:AC$51)))</f>
        <v>0</v>
      </c>
      <c r="Z199" s="4">
        <f t="array" ref="Z199">SUM((Statistik!$C$7:$C$51=$A199)*(Statistik!$D$7:$D$51=$A195)*((Statistik!AD$7:AD$51)))</f>
        <v>0</v>
      </c>
      <c r="AA199" s="4">
        <f t="array" ref="AA199">SUM((Statistik!$C$7:$C$51=$A199)*(Statistik!$D$7:$D$51=$A195)*((Statistik!AE$7:AE$51)))</f>
        <v>0</v>
      </c>
      <c r="AB199" s="4">
        <f t="array" ref="AB199">SUM((Statistik!$C$7:$C$51=$A199)*(Statistik!$D$7:$D$51=$A195)*((Statistik!AF$7:AF$51)))</f>
        <v>0</v>
      </c>
      <c r="AC199" s="23">
        <f t="array" ref="AC199">SUM((Statistik!$C$7:$C$51=$A199)*(Statistik!$D$7:$D$51=$A195)*((Statistik!AG$7:AG$51)))</f>
        <v>0</v>
      </c>
      <c r="AD199" s="20">
        <f t="array" ref="AD199">SUM((Statistik!$C$7:$C$51=$A199)*(Statistik!$D$7:$D$51=$A195)*((Statistik!AH$7:AH$51)))</f>
        <v>0</v>
      </c>
      <c r="AE199" s="4">
        <f t="array" ref="AE199">SUM((Statistik!$C$7:$C$51=$A199)*(Statistik!$D$7:$D$51=$A195)*((Statistik!AI$7:AI$51)))</f>
        <v>0</v>
      </c>
      <c r="AF199" s="4">
        <f t="array" ref="AF199">SUM((Statistik!$C$7:$C$51=$A199)*(Statistik!$D$7:$D$51=$A195)*((Statistik!AJ$7:AJ$51)))</f>
        <v>0</v>
      </c>
      <c r="AG199" s="4">
        <f t="array" ref="AG199">SUM((Statistik!$C$7:$C$51=$A199)*(Statistik!$D$7:$D$51=$A195)*((Statistik!AK$7:AK$51)))</f>
        <v>0</v>
      </c>
      <c r="AH199" s="23">
        <f t="array" ref="AH199">SUM((Statistik!$C$7:$C$51=$A199)*(Statistik!$D$7:$D$51=$A195)*((Statistik!AL$7:AL$51)))</f>
        <v>0</v>
      </c>
    </row>
    <row r="200" spans="1:34" ht="15" customHeight="1" thickBot="1" x14ac:dyDescent="0.3">
      <c r="A200" s="218" t="s">
        <v>41</v>
      </c>
      <c r="B200" s="219"/>
      <c r="C200" s="220"/>
      <c r="D200" s="24">
        <f t="array" ref="D200">SUM((Statistik!$C$7:$C$51=$A200)*(Statistik!$D$7:$D$51=$A195)*((Statistik!AQ$7:AQ$51)))</f>
        <v>0</v>
      </c>
      <c r="E200" s="24">
        <f t="array" ref="E200">SUM((Statistik!$C$7:$C$51=$A200)*(Statistik!$D$7:$D$51=$A195)*((Statistik!I$7:I$51)))</f>
        <v>0</v>
      </c>
      <c r="F200" s="25">
        <f t="array" ref="F200">SUM((Statistik!$C$7:$C$51=$A200)*(Statistik!$D$7:$D$51=$A195)*((Statistik!J$7:J$51)))</f>
        <v>0</v>
      </c>
      <c r="G200" s="25">
        <f t="array" ref="G200">SUM((Statistik!$C$7:$C$51=$A200)*(Statistik!$D$7:$D$51=$A195)*((Statistik!K$7:K$51)))</f>
        <v>0</v>
      </c>
      <c r="H200" s="25">
        <f t="array" ref="H200">SUM((Statistik!$C$7:$C$51=$A200)*(Statistik!$D$7:$D$51=$A195)*((Statistik!L$7:L$51)))</f>
        <v>0</v>
      </c>
      <c r="I200" s="26">
        <f t="array" ref="I200">SUM((Statistik!$C$7:$C$51=$A200)*(Statistik!$D$7:$D$51=$A195)*((Statistik!M$7:M$51)))</f>
        <v>0</v>
      </c>
      <c r="J200" s="24">
        <f t="array" ref="J200">SUM((Statistik!$C$7:$C$51=$A200)*(Statistik!$D$7:$D$51=$A195)*((Statistik!N$7:N$51)))</f>
        <v>0</v>
      </c>
      <c r="K200" s="25">
        <f t="array" ref="K200">SUM((Statistik!$C$7:$C$51=$A200)*(Statistik!$D$7:$D$51=$A195)*((Statistik!O$7:O$51)))</f>
        <v>0</v>
      </c>
      <c r="L200" s="25">
        <f t="array" ref="L200">SUM((Statistik!$C$7:$C$51=$A200)*(Statistik!$D$7:$D$51=$A195)*((Statistik!P$7:P$51)))</f>
        <v>0</v>
      </c>
      <c r="M200" s="25">
        <f t="array" ref="M200">SUM((Statistik!$C$7:$C$51=$A200)*(Statistik!$D$7:$D$51=$A195)*((Statistik!Q$7:Q$51)))</f>
        <v>0</v>
      </c>
      <c r="N200" s="26">
        <f t="array" ref="N200">SUM((Statistik!$C$7:$C$51=$A200)*(Statistik!$D$7:$D$51=$A195)*((Statistik!R$7:R$51)))</f>
        <v>0</v>
      </c>
      <c r="O200" s="24">
        <f t="array" ref="O200">SUM((Statistik!$C$7:$C$51=$A200)*(Statistik!$D$7:$D$51=$A195)*((Statistik!S$7:S$51)))</f>
        <v>0</v>
      </c>
      <c r="P200" s="25">
        <f t="array" ref="P200">SUM((Statistik!$C$7:$C$51=$A200)*(Statistik!$D$7:$D$51=$A195)*((Statistik!T$7:T$51)))</f>
        <v>0</v>
      </c>
      <c r="Q200" s="25">
        <f t="array" ref="Q200">SUM((Statistik!$C$7:$C$51=$A200)*(Statistik!$D$7:$D$51=$A195)*((Statistik!U$7:U$51)))</f>
        <v>0</v>
      </c>
      <c r="R200" s="25">
        <f t="array" ref="R200">SUM((Statistik!$C$7:$C$51=$A200)*(Statistik!$D$7:$D$51=$A195)*((Statistik!V$7:V$51)))</f>
        <v>0</v>
      </c>
      <c r="S200" s="26">
        <f t="array" ref="S200">SUM((Statistik!$C$7:$C$51=$A200)*(Statistik!$D$7:$D$51=$A195)*((Statistik!W$7:W$51)))</f>
        <v>0</v>
      </c>
      <c r="T200" s="24">
        <f t="array" ref="T200">SUM((Statistik!$C$7:$C$51=$A200)*(Statistik!$D$7:$D$51=$A195)*((Statistik!X$7:X$51)))</f>
        <v>0</v>
      </c>
      <c r="U200" s="25">
        <f t="array" ref="U200">SUM((Statistik!$C$7:$C$51=$A200)*(Statistik!$D$7:$D$51=$A195)*((Statistik!Y$7:Y$51)))</f>
        <v>0</v>
      </c>
      <c r="V200" s="25">
        <f t="array" ref="V200">SUM((Statistik!$C$7:$C$51=$A200)*(Statistik!$D$7:$D$51=$A195)*((Statistik!Z$7:Z$51)))</f>
        <v>0</v>
      </c>
      <c r="W200" s="25">
        <f t="array" ref="W200">SUM((Statistik!$C$7:$C$51=$A200)*(Statistik!$D$7:$D$51=$A195)*((Statistik!AA$7:AA$51)))</f>
        <v>0</v>
      </c>
      <c r="X200" s="26">
        <f t="array" ref="X200">SUM((Statistik!$C$7:$C$51=$A200)*(Statistik!$D$7:$D$51=$A195)*((Statistik!AB$7:AB$51)))</f>
        <v>0</v>
      </c>
      <c r="Y200" s="24">
        <f t="array" ref="Y200">SUM((Statistik!$C$7:$C$51=$A200)*(Statistik!$D$7:$D$51=$A195)*((Statistik!AC$7:AC$51)))</f>
        <v>0</v>
      </c>
      <c r="Z200" s="25">
        <f t="array" ref="Z200">SUM((Statistik!$C$7:$C$51=$A200)*(Statistik!$D$7:$D$51=$A195)*((Statistik!AD$7:AD$51)))</f>
        <v>0</v>
      </c>
      <c r="AA200" s="25">
        <f t="array" ref="AA200">SUM((Statistik!$C$7:$C$51=$A200)*(Statistik!$D$7:$D$51=$A195)*((Statistik!AE$7:AE$51)))</f>
        <v>0</v>
      </c>
      <c r="AB200" s="25">
        <f t="array" ref="AB200">SUM((Statistik!$C$7:$C$51=$A200)*(Statistik!$D$7:$D$51=$A195)*((Statistik!AF$7:AF$51)))</f>
        <v>0</v>
      </c>
      <c r="AC200" s="26">
        <f t="array" ref="AC200">SUM((Statistik!$C$7:$C$51=$A200)*(Statistik!$D$7:$D$51=$A195)*((Statistik!AG$7:AG$51)))</f>
        <v>0</v>
      </c>
      <c r="AD200" s="24">
        <f t="array" ref="AD200">SUM((Statistik!$C$7:$C$51=$A200)*(Statistik!$D$7:$D$51=$A195)*((Statistik!AH$7:AH$51)))</f>
        <v>0</v>
      </c>
      <c r="AE200" s="25">
        <f t="array" ref="AE200">SUM((Statistik!$C$7:$C$51=$A200)*(Statistik!$D$7:$D$51=$A195)*((Statistik!AI$7:AI$51)))</f>
        <v>0</v>
      </c>
      <c r="AF200" s="25">
        <f t="array" ref="AF200">SUM((Statistik!$C$7:$C$51=$A200)*(Statistik!$D$7:$D$51=$A195)*((Statistik!AJ$7:AJ$51)))</f>
        <v>0</v>
      </c>
      <c r="AG200" s="25">
        <f t="array" ref="AG200">SUM((Statistik!$C$7:$C$51=$A200)*(Statistik!$D$7:$D$51=$A195)*((Statistik!AK$7:AK$51)))</f>
        <v>0</v>
      </c>
      <c r="AH200" s="26">
        <f t="array" ref="AH200">SUM((Statistik!$C$7:$C$51=$A200)*(Statistik!$D$7:$D$51=$A195)*((Statistik!AL$7:AL$51)))</f>
        <v>0</v>
      </c>
    </row>
    <row r="201" spans="1:34" ht="15.75" thickBot="1" x14ac:dyDescent="0.3"/>
    <row r="202" spans="1:34" ht="15" customHeight="1" thickBot="1" x14ac:dyDescent="0.3">
      <c r="A202" s="221" t="s">
        <v>59</v>
      </c>
      <c r="B202" s="222"/>
      <c r="C202" s="223"/>
      <c r="D202" s="221" t="s">
        <v>53</v>
      </c>
      <c r="E202" s="227" t="s">
        <v>63</v>
      </c>
      <c r="F202" s="228"/>
      <c r="G202" s="228"/>
      <c r="H202" s="228"/>
      <c r="I202" s="229"/>
      <c r="J202" s="227" t="s">
        <v>64</v>
      </c>
      <c r="K202" s="228"/>
      <c r="L202" s="228"/>
      <c r="M202" s="228"/>
      <c r="N202" s="229"/>
      <c r="O202" s="227" t="s">
        <v>65</v>
      </c>
      <c r="P202" s="228"/>
      <c r="Q202" s="228"/>
      <c r="R202" s="228"/>
      <c r="S202" s="229"/>
      <c r="T202" s="227" t="s">
        <v>66</v>
      </c>
      <c r="U202" s="228"/>
      <c r="V202" s="228"/>
      <c r="W202" s="228"/>
      <c r="X202" s="229"/>
      <c r="Y202" s="227" t="s">
        <v>67</v>
      </c>
      <c r="Z202" s="228"/>
      <c r="AA202" s="228"/>
      <c r="AB202" s="228"/>
      <c r="AC202" s="229"/>
      <c r="AD202" s="227" t="s">
        <v>68</v>
      </c>
      <c r="AE202" s="228"/>
      <c r="AF202" s="228"/>
      <c r="AG202" s="228"/>
      <c r="AH202" s="229"/>
    </row>
    <row r="203" spans="1:34" ht="15" customHeight="1" thickBot="1" x14ac:dyDescent="0.3">
      <c r="A203" s="224"/>
      <c r="B203" s="225"/>
      <c r="C203" s="226"/>
      <c r="D203" s="224"/>
      <c r="E203" s="3" t="s">
        <v>29</v>
      </c>
      <c r="F203" s="2" t="s">
        <v>30</v>
      </c>
      <c r="G203" s="2" t="s">
        <v>31</v>
      </c>
      <c r="H203" s="2" t="s">
        <v>32</v>
      </c>
      <c r="I203" s="1" t="s">
        <v>33</v>
      </c>
      <c r="J203" s="3" t="s">
        <v>29</v>
      </c>
      <c r="K203" s="2" t="s">
        <v>30</v>
      </c>
      <c r="L203" s="2" t="s">
        <v>31</v>
      </c>
      <c r="M203" s="2" t="s">
        <v>32</v>
      </c>
      <c r="N203" s="16" t="s">
        <v>34</v>
      </c>
      <c r="O203" s="17" t="s">
        <v>29</v>
      </c>
      <c r="P203" s="18" t="s">
        <v>30</v>
      </c>
      <c r="Q203" s="18" t="s">
        <v>31</v>
      </c>
      <c r="R203" s="18" t="s">
        <v>32</v>
      </c>
      <c r="S203" s="19" t="s">
        <v>34</v>
      </c>
      <c r="T203" s="17" t="s">
        <v>29</v>
      </c>
      <c r="U203" s="18" t="s">
        <v>30</v>
      </c>
      <c r="V203" s="18" t="s">
        <v>31</v>
      </c>
      <c r="W203" s="18" t="s">
        <v>32</v>
      </c>
      <c r="X203" s="19" t="s">
        <v>34</v>
      </c>
      <c r="Y203" s="17" t="s">
        <v>29</v>
      </c>
      <c r="Z203" s="18" t="s">
        <v>30</v>
      </c>
      <c r="AA203" s="18" t="s">
        <v>31</v>
      </c>
      <c r="AB203" s="18" t="s">
        <v>32</v>
      </c>
      <c r="AC203" s="19" t="s">
        <v>34</v>
      </c>
      <c r="AD203" s="17" t="s">
        <v>29</v>
      </c>
      <c r="AE203" s="18" t="s">
        <v>30</v>
      </c>
      <c r="AF203" s="18" t="s">
        <v>31</v>
      </c>
      <c r="AG203" s="18" t="s">
        <v>32</v>
      </c>
      <c r="AH203" s="19" t="s">
        <v>34</v>
      </c>
    </row>
    <row r="204" spans="1:34" ht="15" customHeight="1" x14ac:dyDescent="0.25">
      <c r="A204" s="212" t="s">
        <v>21</v>
      </c>
      <c r="B204" s="213"/>
      <c r="C204" s="214"/>
      <c r="D204" s="20">
        <f t="array" ref="D204">SUM((Statistik!$C$7:$C$51=$A204)*(Statistik!$D$7:$D$51=$A202)*((Statistik!AQ$7:AQ$51)))</f>
        <v>0</v>
      </c>
      <c r="E204" s="21">
        <f t="array" ref="E204">SUM((Statistik!$C$7:$C$51=$A204)*(Statistik!$D$7:$D$51=$A202)*((Statistik!I$7:I$51)))</f>
        <v>0</v>
      </c>
      <c r="F204" s="5">
        <f t="array" ref="F204">SUM((Statistik!$C$7:$C$51=$A204)*(Statistik!$D$7:$D$51=$A202)*((Statistik!J$7:J$51)))</f>
        <v>0</v>
      </c>
      <c r="G204" s="5">
        <f t="array" ref="G204">SUM((Statistik!$C$7:$C$51=$A204)*(Statistik!$D$7:$D$51=$A202)*((Statistik!K$7:K$51)))</f>
        <v>0</v>
      </c>
      <c r="H204" s="5">
        <f t="array" ref="H204">SUM((Statistik!$C$7:$C$51=$A204)*(Statistik!$D$7:$D$51=$A202)*((Statistik!L$7:L$51)))</f>
        <v>0</v>
      </c>
      <c r="I204" s="22">
        <f t="array" ref="I204">SUM((Statistik!$C$7:$C$51=$A204)*(Statistik!$D$7:$D$51=$A202)*((Statistik!M$7:M$51)))</f>
        <v>0</v>
      </c>
      <c r="J204" s="21">
        <f t="array" ref="J204">SUM((Statistik!$C$7:$C$51=$A204)*(Statistik!$D$7:$D$51=$A202)*((Statistik!N$7:N$51)))</f>
        <v>0</v>
      </c>
      <c r="K204" s="5">
        <f t="array" ref="K204">SUM((Statistik!$C$7:$C$51=$A204)*(Statistik!$D$7:$D$51=$A202)*((Statistik!O$7:O$51)))</f>
        <v>0</v>
      </c>
      <c r="L204" s="5">
        <f t="array" ref="L204">SUM((Statistik!$C$7:$C$51=$A204)*(Statistik!$D$7:$D$51=$A202)*((Statistik!P$7:P$51)))</f>
        <v>0</v>
      </c>
      <c r="M204" s="5">
        <f t="array" ref="M204">SUM((Statistik!$C$7:$C$51=$A204)*(Statistik!$D$7:$D$51=$A202)*((Statistik!Q$7:Q$51)))</f>
        <v>0</v>
      </c>
      <c r="N204" s="22">
        <f t="array" ref="N204">SUM((Statistik!$C$7:$C$51=$A204)*(Statistik!$D$7:$D$51=$A202)*((Statistik!R$7:R$51)))</f>
        <v>0</v>
      </c>
      <c r="O204" s="21">
        <f t="array" ref="O204">SUM((Statistik!$C$7:$C$51=$A204)*(Statistik!$D$7:$D$51=$A202)*((Statistik!S$7:S$51)))</f>
        <v>0</v>
      </c>
      <c r="P204" s="5">
        <f t="array" ref="P204">SUM((Statistik!$C$7:$C$51=$A204)*(Statistik!$D$7:$D$51=$A202)*((Statistik!T$7:T$51)))</f>
        <v>0</v>
      </c>
      <c r="Q204" s="5">
        <f t="array" ref="Q204">SUM((Statistik!$C$7:$C$51=$A204)*(Statistik!$D$7:$D$51=$A202)*((Statistik!U$7:U$51)))</f>
        <v>0</v>
      </c>
      <c r="R204" s="5">
        <f t="array" ref="R204">SUM((Statistik!$C$7:$C$51=$A204)*(Statistik!$D$7:$D$51=$A202)*((Statistik!V$7:V$51)))</f>
        <v>0</v>
      </c>
      <c r="S204" s="22">
        <f t="array" ref="S204">SUM((Statistik!$C$7:$C$51=$A204)*(Statistik!$D$7:$D$51=$A202)*((Statistik!W$7:W$51)))</f>
        <v>0</v>
      </c>
      <c r="T204" s="21">
        <f t="array" ref="T204">SUM((Statistik!$C$7:$C$51=$A204)*(Statistik!$D$7:$D$51=$A202)*((Statistik!X$7:X$51)))</f>
        <v>0</v>
      </c>
      <c r="U204" s="5">
        <f t="array" ref="U204">SUM((Statistik!$C$7:$C$51=$A204)*(Statistik!$D$7:$D$51=$A202)*((Statistik!Y$7:Y$51)))</f>
        <v>0</v>
      </c>
      <c r="V204" s="5">
        <f t="array" ref="V204">SUM((Statistik!$C$7:$C$51=$A204)*(Statistik!$D$7:$D$51=$A202)*((Statistik!Z$7:Z$51)))</f>
        <v>0</v>
      </c>
      <c r="W204" s="5">
        <f t="array" ref="W204">SUM((Statistik!$C$7:$C$51=$A204)*(Statistik!$D$7:$D$51=$A202)*((Statistik!AA$7:AA$51)))</f>
        <v>0</v>
      </c>
      <c r="X204" s="22">
        <f t="array" ref="X204">SUM((Statistik!$C$7:$C$51=$A204)*(Statistik!$D$7:$D$51=$A202)*((Statistik!AB$7:AB$51)))</f>
        <v>0</v>
      </c>
      <c r="Y204" s="21">
        <f t="array" ref="Y204">SUM((Statistik!$C$7:$C$51=$A204)*(Statistik!$D$7:$D$51=$A202)*((Statistik!AC$7:AC$51)))</f>
        <v>0</v>
      </c>
      <c r="Z204" s="5">
        <f t="array" ref="Z204">SUM((Statistik!$C$7:$C$51=$A204)*(Statistik!$D$7:$D$51=$A202)*((Statistik!AD$7:AD$51)))</f>
        <v>0</v>
      </c>
      <c r="AA204" s="5">
        <f t="array" ref="AA204">SUM((Statistik!$C$7:$C$51=$A204)*(Statistik!$D$7:$D$51=$A202)*((Statistik!AE$7:AE$51)))</f>
        <v>0</v>
      </c>
      <c r="AB204" s="5">
        <f t="array" ref="AB204">SUM((Statistik!$C$7:$C$51=$A204)*(Statistik!$D$7:$D$51=$A202)*((Statistik!AF$7:AF$51)))</f>
        <v>0</v>
      </c>
      <c r="AC204" s="22">
        <f t="array" ref="AC204">SUM((Statistik!$C$7:$C$51=$A204)*(Statistik!$D$7:$D$51=$A202)*((Statistik!AG$7:AG$51)))</f>
        <v>0</v>
      </c>
      <c r="AD204" s="21">
        <f t="array" ref="AD204">SUM((Statistik!$C$7:$C$51=$A204)*(Statistik!$D$7:$D$51=$A202)*((Statistik!AH$7:AH$51)))</f>
        <v>0</v>
      </c>
      <c r="AE204" s="5">
        <f t="array" ref="AE204">SUM((Statistik!$C$7:$C$51=$A204)*(Statistik!$D$7:$D$51=$A202)*((Statistik!AI$7:AI$51)))</f>
        <v>0</v>
      </c>
      <c r="AF204" s="5">
        <f t="array" ref="AF204">SUM((Statistik!$C$7:$C$51=$A204)*(Statistik!$D$7:$D$51=$A202)*((Statistik!AJ$7:AJ$51)))</f>
        <v>0</v>
      </c>
      <c r="AG204" s="5">
        <f t="array" ref="AG204">SUM((Statistik!$C$7:$C$51=$A204)*(Statistik!$D$7:$D$51=$A202)*((Statistik!AK$7:AK$51)))</f>
        <v>0</v>
      </c>
      <c r="AH204" s="22">
        <f t="array" ref="AH204">SUM((Statistik!$C$7:$C$51=$A204)*(Statistik!$D$7:$D$51=$A202)*((Statistik!AL$7:AL$51)))</f>
        <v>0</v>
      </c>
    </row>
    <row r="205" spans="1:34" ht="15" customHeight="1" x14ac:dyDescent="0.25">
      <c r="A205" s="215" t="s">
        <v>47</v>
      </c>
      <c r="B205" s="216"/>
      <c r="C205" s="217"/>
      <c r="D205" s="20">
        <f t="array" ref="D205">SUM((Statistik!$C$7:$C$51=$A205)*(Statistik!$D$7:$D$51=$A202)*((Statistik!AQ$7:AQ$51)))</f>
        <v>0</v>
      </c>
      <c r="E205" s="20">
        <f t="array" ref="E205">SUM((Statistik!$C$7:$C$51=$A205)*(Statistik!$D$7:$D$51=$A202)*((Statistik!I$7:I$51)))</f>
        <v>0</v>
      </c>
      <c r="F205" s="4">
        <f t="array" ref="F205">SUM((Statistik!$C$7:$C$51=$A205)*(Statistik!$D$7:$D$51=$A202)*((Statistik!J$7:J$51)))</f>
        <v>0</v>
      </c>
      <c r="G205" s="4">
        <f t="array" ref="G205">SUM((Statistik!$C$7:$C$51=$A205)*(Statistik!$D$7:$D$51=$A202)*((Statistik!K$7:K$51)))</f>
        <v>0</v>
      </c>
      <c r="H205" s="4">
        <f t="array" ref="H205">SUM((Statistik!$C$7:$C$51=$A205)*(Statistik!$D$7:$D$51=$A202)*((Statistik!L$7:L$51)))</f>
        <v>0</v>
      </c>
      <c r="I205" s="23">
        <f t="array" ref="I205">SUM((Statistik!$C$7:$C$51=$A205)*(Statistik!$D$7:$D$51=$A202)*((Statistik!M$7:M$51)))</f>
        <v>0</v>
      </c>
      <c r="J205" s="20">
        <f t="array" ref="J205">SUM((Statistik!$C$7:$C$51=$A205)*(Statistik!$D$7:$D$51=$A202)*((Statistik!N$7:N$51)))</f>
        <v>0</v>
      </c>
      <c r="K205" s="4">
        <f t="array" ref="K205">SUM((Statistik!$C$7:$C$51=$A205)*(Statistik!$D$7:$D$51=$A202)*((Statistik!O$7:O$51)))</f>
        <v>0</v>
      </c>
      <c r="L205" s="4">
        <f t="array" ref="L205">SUM((Statistik!$C$7:$C$51=$A205)*(Statistik!$D$7:$D$51=$A202)*((Statistik!P$7:P$51)))</f>
        <v>0</v>
      </c>
      <c r="M205" s="4">
        <f t="array" ref="M205">SUM((Statistik!$C$7:$C$51=$A205)*(Statistik!$D$7:$D$51=$A202)*((Statistik!Q$7:Q$51)))</f>
        <v>0</v>
      </c>
      <c r="N205" s="23">
        <f t="array" ref="N205">SUM((Statistik!$C$7:$C$51=$A205)*(Statistik!$D$7:$D$51=$A202)*((Statistik!R$7:R$51)))</f>
        <v>0</v>
      </c>
      <c r="O205" s="20">
        <f t="array" ref="O205">SUM((Statistik!$C$7:$C$51=$A205)*(Statistik!$D$7:$D$51=$A202)*((Statistik!S$7:S$51)))</f>
        <v>0</v>
      </c>
      <c r="P205" s="4">
        <f t="array" ref="P205">SUM((Statistik!$C$7:$C$51=$A205)*(Statistik!$D$7:$D$51=$A202)*((Statistik!T$7:T$51)))</f>
        <v>0</v>
      </c>
      <c r="Q205" s="4">
        <f t="array" ref="Q205">SUM((Statistik!$C$7:$C$51=$A205)*(Statistik!$D$7:$D$51=$A202)*((Statistik!U$7:U$51)))</f>
        <v>0</v>
      </c>
      <c r="R205" s="4">
        <f t="array" ref="R205">SUM((Statistik!$C$7:$C$51=$A205)*(Statistik!$D$7:$D$51=$A202)*((Statistik!V$7:V$51)))</f>
        <v>0</v>
      </c>
      <c r="S205" s="23">
        <f t="array" ref="S205">SUM((Statistik!$C$7:$C$51=$A205)*(Statistik!$D$7:$D$51=$A202)*((Statistik!W$7:W$51)))</f>
        <v>0</v>
      </c>
      <c r="T205" s="20">
        <f t="array" ref="T205">SUM((Statistik!$C$7:$C$51=$A205)*(Statistik!$D$7:$D$51=$A202)*((Statistik!X$7:X$51)))</f>
        <v>0</v>
      </c>
      <c r="U205" s="4">
        <f t="array" ref="U205">SUM((Statistik!$C$7:$C$51=$A205)*(Statistik!$D$7:$D$51=$A202)*((Statistik!Y$7:Y$51)))</f>
        <v>0</v>
      </c>
      <c r="V205" s="4">
        <f t="array" ref="V205">SUM((Statistik!$C$7:$C$51=$A205)*(Statistik!$D$7:$D$51=$A202)*((Statistik!Z$7:Z$51)))</f>
        <v>0</v>
      </c>
      <c r="W205" s="4">
        <f t="array" ref="W205">SUM((Statistik!$C$7:$C$51=$A205)*(Statistik!$D$7:$D$51=$A202)*((Statistik!AA$7:AA$51)))</f>
        <v>0</v>
      </c>
      <c r="X205" s="23">
        <f t="array" ref="X205">SUM((Statistik!$C$7:$C$51=$A205)*(Statistik!$D$7:$D$51=$A202)*((Statistik!AB$7:AB$51)))</f>
        <v>0</v>
      </c>
      <c r="Y205" s="20">
        <f t="array" ref="Y205">SUM((Statistik!$C$7:$C$51=$A205)*(Statistik!$D$7:$D$51=$A202)*((Statistik!AC$7:AC$51)))</f>
        <v>0</v>
      </c>
      <c r="Z205" s="4">
        <f t="array" ref="Z205">SUM((Statistik!$C$7:$C$51=$A205)*(Statistik!$D$7:$D$51=$A202)*((Statistik!AD$7:AD$51)))</f>
        <v>0</v>
      </c>
      <c r="AA205" s="4">
        <f t="array" ref="AA205">SUM((Statistik!$C$7:$C$51=$A205)*(Statistik!$D$7:$D$51=$A202)*((Statistik!AE$7:AE$51)))</f>
        <v>0</v>
      </c>
      <c r="AB205" s="4">
        <f t="array" ref="AB205">SUM((Statistik!$C$7:$C$51=$A205)*(Statistik!$D$7:$D$51=$A202)*((Statistik!AF$7:AF$51)))</f>
        <v>0</v>
      </c>
      <c r="AC205" s="23">
        <f t="array" ref="AC205">SUM((Statistik!$C$7:$C$51=$A205)*(Statistik!$D$7:$D$51=$A202)*((Statistik!AG$7:AG$51)))</f>
        <v>0</v>
      </c>
      <c r="AD205" s="20">
        <f t="array" ref="AD205">SUM((Statistik!$C$7:$C$51=$A205)*(Statistik!$D$7:$D$51=$A202)*((Statistik!AH$7:AH$51)))</f>
        <v>0</v>
      </c>
      <c r="AE205" s="4">
        <f t="array" ref="AE205">SUM((Statistik!$C$7:$C$51=$A205)*(Statistik!$D$7:$D$51=$A202)*((Statistik!AI$7:AI$51)))</f>
        <v>0</v>
      </c>
      <c r="AF205" s="4">
        <f t="array" ref="AF205">SUM((Statistik!$C$7:$C$51=$A205)*(Statistik!$D$7:$D$51=$A202)*((Statistik!AJ$7:AJ$51)))</f>
        <v>0</v>
      </c>
      <c r="AG205" s="4">
        <f t="array" ref="AG205">SUM((Statistik!$C$7:$C$51=$A205)*(Statistik!$D$7:$D$51=$A202)*((Statistik!AK$7:AK$51)))</f>
        <v>0</v>
      </c>
      <c r="AH205" s="23">
        <f t="array" ref="AH205">SUM((Statistik!$C$7:$C$51=$A205)*(Statistik!$D$7:$D$51=$A202)*((Statistik!AL$7:AL$51)))</f>
        <v>0</v>
      </c>
    </row>
    <row r="206" spans="1:34" ht="15" customHeight="1" x14ac:dyDescent="0.25">
      <c r="A206" s="215" t="s">
        <v>48</v>
      </c>
      <c r="B206" s="216"/>
      <c r="C206" s="217"/>
      <c r="D206" s="20">
        <f t="array" ref="D206">SUM((Statistik!$C$7:$C$51=$A206)*(Statistik!$D$7:$D$51=$A202)*((Statistik!AQ$7:AQ$51)))</f>
        <v>0</v>
      </c>
      <c r="E206" s="20">
        <f t="array" ref="E206">SUM((Statistik!$C$7:$C$51=$A206)*(Statistik!$D$7:$D$51=$A202)*((Statistik!I$7:I$51)))</f>
        <v>0</v>
      </c>
      <c r="F206" s="4">
        <f t="array" ref="F206">SUM((Statistik!$C$7:$C$51=$A206)*(Statistik!$D$7:$D$51=$A202)*((Statistik!J$7:J$51)))</f>
        <v>0</v>
      </c>
      <c r="G206" s="4">
        <f t="array" ref="G206">SUM((Statistik!$C$7:$C$51=$A206)*(Statistik!$D$7:$D$51=$A202)*((Statistik!K$7:K$51)))</f>
        <v>0</v>
      </c>
      <c r="H206" s="4">
        <f t="array" ref="H206">SUM((Statistik!$C$7:$C$51=$A206)*(Statistik!$D$7:$D$51=$A202)*((Statistik!L$7:L$51)))</f>
        <v>0</v>
      </c>
      <c r="I206" s="23">
        <f t="array" ref="I206">SUM((Statistik!$C$7:$C$51=$A206)*(Statistik!$D$7:$D$51=$A202)*((Statistik!M$7:M$51)))</f>
        <v>0</v>
      </c>
      <c r="J206" s="20">
        <f t="array" ref="J206">SUM((Statistik!$C$7:$C$51=$A206)*(Statistik!$D$7:$D$51=$A202)*((Statistik!N$7:N$51)))</f>
        <v>0</v>
      </c>
      <c r="K206" s="4">
        <f t="array" ref="K206">SUM((Statistik!$C$7:$C$51=$A206)*(Statistik!$D$7:$D$51=$A202)*((Statistik!O$7:O$51)))</f>
        <v>0</v>
      </c>
      <c r="L206" s="4">
        <f t="array" ref="L206">SUM((Statistik!$C$7:$C$51=$A206)*(Statistik!$D$7:$D$51=$A202)*((Statistik!P$7:P$51)))</f>
        <v>0</v>
      </c>
      <c r="M206" s="4">
        <f t="array" ref="M206">SUM((Statistik!$C$7:$C$51=$A206)*(Statistik!$D$7:$D$51=$A202)*((Statistik!Q$7:Q$51)))</f>
        <v>0</v>
      </c>
      <c r="N206" s="23">
        <f t="array" ref="N206">SUM((Statistik!$C$7:$C$51=$A206)*(Statistik!$D$7:$D$51=$A202)*((Statistik!R$7:R$51)))</f>
        <v>0</v>
      </c>
      <c r="O206" s="20">
        <f t="array" ref="O206">SUM((Statistik!$C$7:$C$51=$A206)*(Statistik!$D$7:$D$51=$A202)*((Statistik!S$7:S$51)))</f>
        <v>0</v>
      </c>
      <c r="P206" s="4">
        <f t="array" ref="P206">SUM((Statistik!$C$7:$C$51=$A206)*(Statistik!$D$7:$D$51=$A202)*((Statistik!T$7:T$51)))</f>
        <v>0</v>
      </c>
      <c r="Q206" s="4">
        <f t="array" ref="Q206">SUM((Statistik!$C$7:$C$51=$A206)*(Statistik!$D$7:$D$51=$A202)*((Statistik!U$7:U$51)))</f>
        <v>0</v>
      </c>
      <c r="R206" s="4">
        <f t="array" ref="R206">SUM((Statistik!$C$7:$C$51=$A206)*(Statistik!$D$7:$D$51=$A202)*((Statistik!V$7:V$51)))</f>
        <v>0</v>
      </c>
      <c r="S206" s="23">
        <f t="array" ref="S206">SUM((Statistik!$C$7:$C$51=$A206)*(Statistik!$D$7:$D$51=$A202)*((Statistik!W$7:W$51)))</f>
        <v>0</v>
      </c>
      <c r="T206" s="20">
        <f t="array" ref="T206">SUM((Statistik!$C$7:$C$51=$A206)*(Statistik!$D$7:$D$51=$A202)*((Statistik!X$7:X$51)))</f>
        <v>0</v>
      </c>
      <c r="U206" s="4">
        <f t="array" ref="U206">SUM((Statistik!$C$7:$C$51=$A206)*(Statistik!$D$7:$D$51=$A202)*((Statistik!Y$7:Y$51)))</f>
        <v>0</v>
      </c>
      <c r="V206" s="4">
        <f t="array" ref="V206">SUM((Statistik!$C$7:$C$51=$A206)*(Statistik!$D$7:$D$51=$A202)*((Statistik!Z$7:Z$51)))</f>
        <v>0</v>
      </c>
      <c r="W206" s="4">
        <f t="array" ref="W206">SUM((Statistik!$C$7:$C$51=$A206)*(Statistik!$D$7:$D$51=$A202)*((Statistik!AA$7:AA$51)))</f>
        <v>0</v>
      </c>
      <c r="X206" s="23">
        <f t="array" ref="X206">SUM((Statistik!$C$7:$C$51=$A206)*(Statistik!$D$7:$D$51=$A202)*((Statistik!AB$7:AB$51)))</f>
        <v>0</v>
      </c>
      <c r="Y206" s="20">
        <f t="array" ref="Y206">SUM((Statistik!$C$7:$C$51=$A206)*(Statistik!$D$7:$D$51=$A202)*((Statistik!AC$7:AC$51)))</f>
        <v>0</v>
      </c>
      <c r="Z206" s="4">
        <f t="array" ref="Z206">SUM((Statistik!$C$7:$C$51=$A206)*(Statistik!$D$7:$D$51=$A202)*((Statistik!AD$7:AD$51)))</f>
        <v>0</v>
      </c>
      <c r="AA206" s="4">
        <f t="array" ref="AA206">SUM((Statistik!$C$7:$C$51=$A206)*(Statistik!$D$7:$D$51=$A202)*((Statistik!AE$7:AE$51)))</f>
        <v>0</v>
      </c>
      <c r="AB206" s="4">
        <f t="array" ref="AB206">SUM((Statistik!$C$7:$C$51=$A206)*(Statistik!$D$7:$D$51=$A202)*((Statistik!AF$7:AF$51)))</f>
        <v>0</v>
      </c>
      <c r="AC206" s="23">
        <f t="array" ref="AC206">SUM((Statistik!$C$7:$C$51=$A206)*(Statistik!$D$7:$D$51=$A202)*((Statistik!AG$7:AG$51)))</f>
        <v>0</v>
      </c>
      <c r="AD206" s="20">
        <f t="array" ref="AD206">SUM((Statistik!$C$7:$C$51=$A206)*(Statistik!$D$7:$D$51=$A202)*((Statistik!AH$7:AH$51)))</f>
        <v>0</v>
      </c>
      <c r="AE206" s="4">
        <f t="array" ref="AE206">SUM((Statistik!$C$7:$C$51=$A206)*(Statistik!$D$7:$D$51=$A202)*((Statistik!AI$7:AI$51)))</f>
        <v>0</v>
      </c>
      <c r="AF206" s="4">
        <f t="array" ref="AF206">SUM((Statistik!$C$7:$C$51=$A206)*(Statistik!$D$7:$D$51=$A202)*((Statistik!AJ$7:AJ$51)))</f>
        <v>0</v>
      </c>
      <c r="AG206" s="4">
        <f t="array" ref="AG206">SUM((Statistik!$C$7:$C$51=$A206)*(Statistik!$D$7:$D$51=$A202)*((Statistik!AK$7:AK$51)))</f>
        <v>0</v>
      </c>
      <c r="AH206" s="23">
        <f t="array" ref="AH206">SUM((Statistik!$C$7:$C$51=$A206)*(Statistik!$D$7:$D$51=$A202)*((Statistik!AL$7:AL$51)))</f>
        <v>0</v>
      </c>
    </row>
    <row r="207" spans="1:34" ht="15" customHeight="1" thickBot="1" x14ac:dyDescent="0.3">
      <c r="A207" s="218" t="s">
        <v>41</v>
      </c>
      <c r="B207" s="219"/>
      <c r="C207" s="220"/>
      <c r="D207" s="24">
        <f t="array" ref="D207">SUM((Statistik!$C$7:$C$51=$A207)*(Statistik!$D$7:$D$51=$A202)*((Statistik!AQ$7:AQ$51)))</f>
        <v>0</v>
      </c>
      <c r="E207" s="24">
        <f t="array" ref="E207">SUM((Statistik!$C$7:$C$51=$A207)*(Statistik!$D$7:$D$51=$A202)*((Statistik!I$7:I$51)))</f>
        <v>0</v>
      </c>
      <c r="F207" s="25">
        <f t="array" ref="F207">SUM((Statistik!$C$7:$C$51=$A207)*(Statistik!$D$7:$D$51=$A202)*((Statistik!J$7:J$51)))</f>
        <v>0</v>
      </c>
      <c r="G207" s="25">
        <f t="array" ref="G207">SUM((Statistik!$C$7:$C$51=$A207)*(Statistik!$D$7:$D$51=$A202)*((Statistik!K$7:K$51)))</f>
        <v>0</v>
      </c>
      <c r="H207" s="25">
        <f t="array" ref="H207">SUM((Statistik!$C$7:$C$51=$A207)*(Statistik!$D$7:$D$51=$A202)*((Statistik!L$7:L$51)))</f>
        <v>0</v>
      </c>
      <c r="I207" s="26">
        <f t="array" ref="I207">SUM((Statistik!$C$7:$C$51=$A207)*(Statistik!$D$7:$D$51=$A202)*((Statistik!M$7:M$51)))</f>
        <v>0</v>
      </c>
      <c r="J207" s="24">
        <f t="array" ref="J207">SUM((Statistik!$C$7:$C$51=$A207)*(Statistik!$D$7:$D$51=$A202)*((Statistik!N$7:N$51)))</f>
        <v>0</v>
      </c>
      <c r="K207" s="25">
        <f t="array" ref="K207">SUM((Statistik!$C$7:$C$51=$A207)*(Statistik!$D$7:$D$51=$A202)*((Statistik!O$7:O$51)))</f>
        <v>0</v>
      </c>
      <c r="L207" s="25">
        <f t="array" ref="L207">SUM((Statistik!$C$7:$C$51=$A207)*(Statistik!$D$7:$D$51=$A202)*((Statistik!P$7:P$51)))</f>
        <v>0</v>
      </c>
      <c r="M207" s="25">
        <f t="array" ref="M207">SUM((Statistik!$C$7:$C$51=$A207)*(Statistik!$D$7:$D$51=$A202)*((Statistik!Q$7:Q$51)))</f>
        <v>0</v>
      </c>
      <c r="N207" s="26">
        <f t="array" ref="N207">SUM((Statistik!$C$7:$C$51=$A207)*(Statistik!$D$7:$D$51=$A202)*((Statistik!R$7:R$51)))</f>
        <v>0</v>
      </c>
      <c r="O207" s="24">
        <f t="array" ref="O207">SUM((Statistik!$C$7:$C$51=$A207)*(Statistik!$D$7:$D$51=$A202)*((Statistik!S$7:S$51)))</f>
        <v>0</v>
      </c>
      <c r="P207" s="25">
        <f t="array" ref="P207">SUM((Statistik!$C$7:$C$51=$A207)*(Statistik!$D$7:$D$51=$A202)*((Statistik!T$7:T$51)))</f>
        <v>0</v>
      </c>
      <c r="Q207" s="25">
        <f t="array" ref="Q207">SUM((Statistik!$C$7:$C$51=$A207)*(Statistik!$D$7:$D$51=$A202)*((Statistik!U$7:U$51)))</f>
        <v>0</v>
      </c>
      <c r="R207" s="25">
        <f t="array" ref="R207">SUM((Statistik!$C$7:$C$51=$A207)*(Statistik!$D$7:$D$51=$A202)*((Statistik!V$7:V$51)))</f>
        <v>0</v>
      </c>
      <c r="S207" s="26">
        <f t="array" ref="S207">SUM((Statistik!$C$7:$C$51=$A207)*(Statistik!$D$7:$D$51=$A202)*((Statistik!W$7:W$51)))</f>
        <v>0</v>
      </c>
      <c r="T207" s="24">
        <f t="array" ref="T207">SUM((Statistik!$C$7:$C$51=$A207)*(Statistik!$D$7:$D$51=$A202)*((Statistik!X$7:X$51)))</f>
        <v>0</v>
      </c>
      <c r="U207" s="25">
        <f t="array" ref="U207">SUM((Statistik!$C$7:$C$51=$A207)*(Statistik!$D$7:$D$51=$A202)*((Statistik!Y$7:Y$51)))</f>
        <v>0</v>
      </c>
      <c r="V207" s="25">
        <f t="array" ref="V207">SUM((Statistik!$C$7:$C$51=$A207)*(Statistik!$D$7:$D$51=$A202)*((Statistik!Z$7:Z$51)))</f>
        <v>0</v>
      </c>
      <c r="W207" s="25">
        <f t="array" ref="W207">SUM((Statistik!$C$7:$C$51=$A207)*(Statistik!$D$7:$D$51=$A202)*((Statistik!AA$7:AA$51)))</f>
        <v>0</v>
      </c>
      <c r="X207" s="26">
        <f t="array" ref="X207">SUM((Statistik!$C$7:$C$51=$A207)*(Statistik!$D$7:$D$51=$A202)*((Statistik!AB$7:AB$51)))</f>
        <v>0</v>
      </c>
      <c r="Y207" s="24">
        <f t="array" ref="Y207">SUM((Statistik!$C$7:$C$51=$A207)*(Statistik!$D$7:$D$51=$A202)*((Statistik!AC$7:AC$51)))</f>
        <v>0</v>
      </c>
      <c r="Z207" s="25">
        <f t="array" ref="Z207">SUM((Statistik!$C$7:$C$51=$A207)*(Statistik!$D$7:$D$51=$A202)*((Statistik!AD$7:AD$51)))</f>
        <v>0</v>
      </c>
      <c r="AA207" s="25">
        <f t="array" ref="AA207">SUM((Statistik!$C$7:$C$51=$A207)*(Statistik!$D$7:$D$51=$A202)*((Statistik!AE$7:AE$51)))</f>
        <v>0</v>
      </c>
      <c r="AB207" s="25">
        <f t="array" ref="AB207">SUM((Statistik!$C$7:$C$51=$A207)*(Statistik!$D$7:$D$51=$A202)*((Statistik!AF$7:AF$51)))</f>
        <v>0</v>
      </c>
      <c r="AC207" s="26">
        <f t="array" ref="AC207">SUM((Statistik!$C$7:$C$51=$A207)*(Statistik!$D$7:$D$51=$A202)*((Statistik!AG$7:AG$51)))</f>
        <v>0</v>
      </c>
      <c r="AD207" s="24">
        <f t="array" ref="AD207">SUM((Statistik!$C$7:$C$51=$A207)*(Statistik!$D$7:$D$51=$A202)*((Statistik!AH$7:AH$51)))</f>
        <v>0</v>
      </c>
      <c r="AE207" s="25">
        <f t="array" ref="AE207">SUM((Statistik!$C$7:$C$51=$A207)*(Statistik!$D$7:$D$51=$A202)*((Statistik!AI$7:AI$51)))</f>
        <v>0</v>
      </c>
      <c r="AF207" s="25">
        <f t="array" ref="AF207">SUM((Statistik!$C$7:$C$51=$A207)*(Statistik!$D$7:$D$51=$A202)*((Statistik!AJ$7:AJ$51)))</f>
        <v>0</v>
      </c>
      <c r="AG207" s="25">
        <f t="array" ref="AG207">SUM((Statistik!$C$7:$C$51=$A207)*(Statistik!$D$7:$D$51=$A202)*((Statistik!AK$7:AK$51)))</f>
        <v>0</v>
      </c>
      <c r="AH207" s="26">
        <f t="array" ref="AH207">SUM((Statistik!$C$7:$C$51=$A207)*(Statistik!$D$7:$D$51=$A202)*((Statistik!AL$7:AL$51)))</f>
        <v>0</v>
      </c>
    </row>
  </sheetData>
  <sheetProtection algorithmName="SHA-512" hashValue="RB8zTjLXNvocbd+f48y8Zl+bY+zAFtPQagGR7MAOfa0Mn+bDcQcYgRyqJteiJZIzk0QhZi55/+MeJRa0D9it4w==" saltValue="hiBwFEdHNp1HvwmHaIQC7g==" spinCount="100000" sheet="1" objects="1" scenarios="1"/>
  <mergeCells count="312">
    <mergeCell ref="AD167:AH167"/>
    <mergeCell ref="AD174:AH174"/>
    <mergeCell ref="AD181:AH181"/>
    <mergeCell ref="AD188:AH188"/>
    <mergeCell ref="AD195:AH195"/>
    <mergeCell ref="AD104:AH104"/>
    <mergeCell ref="AD111:AH111"/>
    <mergeCell ref="AD118:AH118"/>
    <mergeCell ref="AD125:AH125"/>
    <mergeCell ref="AD132:AH132"/>
    <mergeCell ref="AD139:AH139"/>
    <mergeCell ref="AD146:AH146"/>
    <mergeCell ref="AD153:AH153"/>
    <mergeCell ref="AD160:AH160"/>
    <mergeCell ref="AD41:AH41"/>
    <mergeCell ref="AD48:AH48"/>
    <mergeCell ref="AD55:AH55"/>
    <mergeCell ref="AD62:AH62"/>
    <mergeCell ref="AD69:AH69"/>
    <mergeCell ref="AD76:AH76"/>
    <mergeCell ref="AD83:AH83"/>
    <mergeCell ref="AD90:AH90"/>
    <mergeCell ref="AD97:AH97"/>
    <mergeCell ref="A1:B1"/>
    <mergeCell ref="A2:B2"/>
    <mergeCell ref="A12:B12"/>
    <mergeCell ref="A7:B7"/>
    <mergeCell ref="A8:B8"/>
    <mergeCell ref="A10:B10"/>
    <mergeCell ref="A11:B11"/>
    <mergeCell ref="A9:B9"/>
    <mergeCell ref="C1:K1"/>
    <mergeCell ref="C2:K2"/>
    <mergeCell ref="A38:C39"/>
    <mergeCell ref="A58:C58"/>
    <mergeCell ref="A59:C59"/>
    <mergeCell ref="A60:C60"/>
    <mergeCell ref="J3:K4"/>
    <mergeCell ref="I4:I5"/>
    <mergeCell ref="A32:E32"/>
    <mergeCell ref="A33:E33"/>
    <mergeCell ref="A34:E34"/>
    <mergeCell ref="A35:E35"/>
    <mergeCell ref="A3:B5"/>
    <mergeCell ref="D3:I3"/>
    <mergeCell ref="A6:B6"/>
    <mergeCell ref="D4:H4"/>
    <mergeCell ref="A13:B13"/>
    <mergeCell ref="T41:X41"/>
    <mergeCell ref="Y41:AC41"/>
    <mergeCell ref="D55:D56"/>
    <mergeCell ref="E55:I55"/>
    <mergeCell ref="J55:N55"/>
    <mergeCell ref="A45:C45"/>
    <mergeCell ref="T48:X48"/>
    <mergeCell ref="O55:S55"/>
    <mergeCell ref="T55:X55"/>
    <mergeCell ref="Y55:AC55"/>
    <mergeCell ref="O48:S48"/>
    <mergeCell ref="E41:I41"/>
    <mergeCell ref="J41:N41"/>
    <mergeCell ref="O41:S41"/>
    <mergeCell ref="Y69:AC69"/>
    <mergeCell ref="D48:D49"/>
    <mergeCell ref="E48:I48"/>
    <mergeCell ref="D62:D63"/>
    <mergeCell ref="E62:I62"/>
    <mergeCell ref="Y48:AC48"/>
    <mergeCell ref="J48:N48"/>
    <mergeCell ref="A65:C65"/>
    <mergeCell ref="T62:X62"/>
    <mergeCell ref="Y62:AC62"/>
    <mergeCell ref="J69:N69"/>
    <mergeCell ref="O69:S69"/>
    <mergeCell ref="T69:X69"/>
    <mergeCell ref="A62:C63"/>
    <mergeCell ref="A64:C64"/>
    <mergeCell ref="E69:I69"/>
    <mergeCell ref="D69:D70"/>
    <mergeCell ref="J62:N62"/>
    <mergeCell ref="O62:S62"/>
    <mergeCell ref="A69:C70"/>
    <mergeCell ref="T111:X111"/>
    <mergeCell ref="A99:C99"/>
    <mergeCell ref="A100:C100"/>
    <mergeCell ref="Y76:AC76"/>
    <mergeCell ref="D76:D77"/>
    <mergeCell ref="E76:I76"/>
    <mergeCell ref="J76:N76"/>
    <mergeCell ref="O76:S76"/>
    <mergeCell ref="T76:X76"/>
    <mergeCell ref="D90:D91"/>
    <mergeCell ref="E90:I90"/>
    <mergeCell ref="J90:N90"/>
    <mergeCell ref="T83:X83"/>
    <mergeCell ref="T90:X90"/>
    <mergeCell ref="Y83:AC83"/>
    <mergeCell ref="D83:D84"/>
    <mergeCell ref="E83:I83"/>
    <mergeCell ref="J83:N83"/>
    <mergeCell ref="O83:S83"/>
    <mergeCell ref="A79:C79"/>
    <mergeCell ref="A80:C80"/>
    <mergeCell ref="A81:C81"/>
    <mergeCell ref="A85:C85"/>
    <mergeCell ref="A86:C86"/>
    <mergeCell ref="A127:C127"/>
    <mergeCell ref="A128:C128"/>
    <mergeCell ref="A129:C129"/>
    <mergeCell ref="A87:C87"/>
    <mergeCell ref="T97:X97"/>
    <mergeCell ref="Y97:AC97"/>
    <mergeCell ref="Y90:AC90"/>
    <mergeCell ref="A116:C116"/>
    <mergeCell ref="Y104:AC104"/>
    <mergeCell ref="D104:D105"/>
    <mergeCell ref="J97:N97"/>
    <mergeCell ref="D97:D98"/>
    <mergeCell ref="E97:I97"/>
    <mergeCell ref="O90:S90"/>
    <mergeCell ref="O97:S97"/>
    <mergeCell ref="E104:I104"/>
    <mergeCell ref="J104:N104"/>
    <mergeCell ref="O104:S104"/>
    <mergeCell ref="T104:X104"/>
    <mergeCell ref="Y111:AC111"/>
    <mergeCell ref="D111:D112"/>
    <mergeCell ref="E111:I111"/>
    <mergeCell ref="J111:N111"/>
    <mergeCell ref="O111:S111"/>
    <mergeCell ref="Y118:AC118"/>
    <mergeCell ref="D118:D119"/>
    <mergeCell ref="E118:I118"/>
    <mergeCell ref="J118:N118"/>
    <mergeCell ref="O118:S118"/>
    <mergeCell ref="A122:C122"/>
    <mergeCell ref="A120:C120"/>
    <mergeCell ref="A121:C121"/>
    <mergeCell ref="A123:C123"/>
    <mergeCell ref="T118:X118"/>
    <mergeCell ref="Y146:AC146"/>
    <mergeCell ref="D146:D147"/>
    <mergeCell ref="E146:I146"/>
    <mergeCell ref="J146:N146"/>
    <mergeCell ref="O146:S146"/>
    <mergeCell ref="T146:X146"/>
    <mergeCell ref="A130:C130"/>
    <mergeCell ref="A134:C134"/>
    <mergeCell ref="O132:S132"/>
    <mergeCell ref="T132:X132"/>
    <mergeCell ref="Y132:AC132"/>
    <mergeCell ref="A142:C142"/>
    <mergeCell ref="A143:C143"/>
    <mergeCell ref="Y125:AC125"/>
    <mergeCell ref="Y139:AC139"/>
    <mergeCell ref="D139:D140"/>
    <mergeCell ref="J132:N132"/>
    <mergeCell ref="D132:D133"/>
    <mergeCell ref="E132:I132"/>
    <mergeCell ref="E139:I139"/>
    <mergeCell ref="J139:N139"/>
    <mergeCell ref="O139:S139"/>
    <mergeCell ref="T139:X139"/>
    <mergeCell ref="D125:D126"/>
    <mergeCell ref="E125:I125"/>
    <mergeCell ref="J125:N125"/>
    <mergeCell ref="T125:X125"/>
    <mergeCell ref="O125:S125"/>
    <mergeCell ref="Y153:AC153"/>
    <mergeCell ref="D153:D154"/>
    <mergeCell ref="E153:I153"/>
    <mergeCell ref="J153:N153"/>
    <mergeCell ref="O153:S153"/>
    <mergeCell ref="A165:C165"/>
    <mergeCell ref="A155:C155"/>
    <mergeCell ref="A156:C156"/>
    <mergeCell ref="A153:C154"/>
    <mergeCell ref="A157:C157"/>
    <mergeCell ref="D160:D161"/>
    <mergeCell ref="E160:I160"/>
    <mergeCell ref="J160:N160"/>
    <mergeCell ref="T153:X153"/>
    <mergeCell ref="T160:X160"/>
    <mergeCell ref="A158:C158"/>
    <mergeCell ref="A160:C161"/>
    <mergeCell ref="O160:S160"/>
    <mergeCell ref="Y160:AC160"/>
    <mergeCell ref="Y181:AC181"/>
    <mergeCell ref="D181:D182"/>
    <mergeCell ref="E181:I181"/>
    <mergeCell ref="J181:N181"/>
    <mergeCell ref="O181:S181"/>
    <mergeCell ref="T181:X181"/>
    <mergeCell ref="A169:C169"/>
    <mergeCell ref="A170:C170"/>
    <mergeCell ref="O167:S167"/>
    <mergeCell ref="T167:X167"/>
    <mergeCell ref="Y167:AC167"/>
    <mergeCell ref="Y174:AC174"/>
    <mergeCell ref="D174:D175"/>
    <mergeCell ref="J167:N167"/>
    <mergeCell ref="D167:D168"/>
    <mergeCell ref="E167:I167"/>
    <mergeCell ref="E174:I174"/>
    <mergeCell ref="J174:N174"/>
    <mergeCell ref="O174:S174"/>
    <mergeCell ref="T174:X174"/>
    <mergeCell ref="D188:D189"/>
    <mergeCell ref="E188:I188"/>
    <mergeCell ref="J188:N188"/>
    <mergeCell ref="O188:S188"/>
    <mergeCell ref="A192:C192"/>
    <mergeCell ref="D195:D196"/>
    <mergeCell ref="E195:I195"/>
    <mergeCell ref="J195:N195"/>
    <mergeCell ref="A193:C193"/>
    <mergeCell ref="A195:C196"/>
    <mergeCell ref="A190:C190"/>
    <mergeCell ref="A191:C191"/>
    <mergeCell ref="A188:C189"/>
    <mergeCell ref="Y202:AC202"/>
    <mergeCell ref="AD202:AH202"/>
    <mergeCell ref="O195:S195"/>
    <mergeCell ref="T195:X195"/>
    <mergeCell ref="Y195:AC195"/>
    <mergeCell ref="Y188:AC188"/>
    <mergeCell ref="T188:X188"/>
    <mergeCell ref="J202:N202"/>
    <mergeCell ref="O202:S202"/>
    <mergeCell ref="T202:X202"/>
    <mergeCell ref="D202:D203"/>
    <mergeCell ref="E202:I202"/>
    <mergeCell ref="A206:C206"/>
    <mergeCell ref="C12:G12"/>
    <mergeCell ref="C13:G13"/>
    <mergeCell ref="A41:C42"/>
    <mergeCell ref="A43:C43"/>
    <mergeCell ref="A44:C44"/>
    <mergeCell ref="D41:D42"/>
    <mergeCell ref="A46:C46"/>
    <mergeCell ref="A50:C50"/>
    <mergeCell ref="A51:C51"/>
    <mergeCell ref="A52:C52"/>
    <mergeCell ref="A53:C53"/>
    <mergeCell ref="A57:C57"/>
    <mergeCell ref="A48:C49"/>
    <mergeCell ref="A55:C56"/>
    <mergeCell ref="A66:C66"/>
    <mergeCell ref="A67:C67"/>
    <mergeCell ref="A71:C71"/>
    <mergeCell ref="A72:C72"/>
    <mergeCell ref="A73:C73"/>
    <mergeCell ref="A78:C78"/>
    <mergeCell ref="A74:C74"/>
    <mergeCell ref="A95:C95"/>
    <mergeCell ref="A92:C92"/>
    <mergeCell ref="A93:C93"/>
    <mergeCell ref="A94:C94"/>
    <mergeCell ref="A88:C88"/>
    <mergeCell ref="A101:C101"/>
    <mergeCell ref="A102:C102"/>
    <mergeCell ref="A106:C106"/>
    <mergeCell ref="A113:C113"/>
    <mergeCell ref="A109:C109"/>
    <mergeCell ref="A114:C114"/>
    <mergeCell ref="A115:C115"/>
    <mergeCell ref="A107:C107"/>
    <mergeCell ref="A108:C108"/>
    <mergeCell ref="A185:C185"/>
    <mergeCell ref="A186:C186"/>
    <mergeCell ref="A135:C135"/>
    <mergeCell ref="A136:C136"/>
    <mergeCell ref="A137:C137"/>
    <mergeCell ref="A141:C141"/>
    <mergeCell ref="A139:C140"/>
    <mergeCell ref="A148:C148"/>
    <mergeCell ref="A149:C149"/>
    <mergeCell ref="A150:C150"/>
    <mergeCell ref="A151:C151"/>
    <mergeCell ref="A179:C179"/>
    <mergeCell ref="A181:C182"/>
    <mergeCell ref="A177:C177"/>
    <mergeCell ref="A178:C178"/>
    <mergeCell ref="A162:C162"/>
    <mergeCell ref="A163:C163"/>
    <mergeCell ref="A164:C164"/>
    <mergeCell ref="A144:C144"/>
    <mergeCell ref="A146:C147"/>
    <mergeCell ref="A197:C197"/>
    <mergeCell ref="A198:C198"/>
    <mergeCell ref="A199:C199"/>
    <mergeCell ref="A200:C200"/>
    <mergeCell ref="A204:C204"/>
    <mergeCell ref="A205:C205"/>
    <mergeCell ref="A202:C203"/>
    <mergeCell ref="A207:C207"/>
    <mergeCell ref="A76:C77"/>
    <mergeCell ref="A83:C84"/>
    <mergeCell ref="A90:C91"/>
    <mergeCell ref="A97:C98"/>
    <mergeCell ref="A104:C105"/>
    <mergeCell ref="A111:C112"/>
    <mergeCell ref="A118:C119"/>
    <mergeCell ref="A125:C126"/>
    <mergeCell ref="A132:C133"/>
    <mergeCell ref="A171:C171"/>
    <mergeCell ref="A172:C172"/>
    <mergeCell ref="A176:C176"/>
    <mergeCell ref="A167:C168"/>
    <mergeCell ref="A174:C175"/>
    <mergeCell ref="A183:C183"/>
    <mergeCell ref="A184:C184"/>
  </mergeCell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17</vt:i4>
      </vt:variant>
    </vt:vector>
  </HeadingPairs>
  <TitlesOfParts>
    <vt:vector size="20" baseType="lpstr">
      <vt:lpstr>Aufschlüsselung</vt:lpstr>
      <vt:lpstr>Statistik</vt:lpstr>
      <vt:lpstr>Auswertung</vt:lpstr>
      <vt:lpstr>breakdown_cnt</vt:lpstr>
      <vt:lpstr>breakdown_income_sum</vt:lpstr>
      <vt:lpstr>breakdown_is</vt:lpstr>
      <vt:lpstr>breakdown_offers</vt:lpstr>
      <vt:lpstr>breakdown_outgoing_sum</vt:lpstr>
      <vt:lpstr>statistic_cnt</vt:lpstr>
      <vt:lpstr>statistic_difference</vt:lpstr>
      <vt:lpstr>statistic_is</vt:lpstr>
      <vt:lpstr>statistic_offer_selection</vt:lpstr>
      <vt:lpstr>statistic_offers</vt:lpstr>
      <vt:lpstr>statistic_reason</vt:lpstr>
      <vt:lpstr>statistic_sum_10</vt:lpstr>
      <vt:lpstr>statistic_sum_11_14</vt:lpstr>
      <vt:lpstr>statistic_sum_15_18</vt:lpstr>
      <vt:lpstr>statistic_sum_19_24</vt:lpstr>
      <vt:lpstr>statistic_sum_24</vt:lpstr>
      <vt:lpstr>statistic_sum_all_age</vt:lpstr>
    </vt:vector>
  </TitlesOfParts>
  <Company>Magistrat Wien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Neuzil Patrick</dc:creator>
  <cp:lastModifiedBy>Kirschner Martina</cp:lastModifiedBy>
  <cp:lastPrinted>2020-02-10T08:16:13Z</cp:lastPrinted>
  <dcterms:created xsi:type="dcterms:W3CDTF">2020-02-06T14:56:14Z</dcterms:created>
  <dcterms:modified xsi:type="dcterms:W3CDTF">2025-07-18T09:06:38Z</dcterms:modified>
</cp:coreProperties>
</file>