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72" yWindow="288" windowWidth="22860" windowHeight="12240" firstSheet="0" activeTab="13"/>
  </bookViews>
  <sheets>
    <sheet name="2009-2010" sheetId="2" state="visible" r:id="rId1"/>
    <sheet name="2010-2011" sheetId="1" state="visible" r:id="rId2"/>
    <sheet name="2011-2012" sheetId="3" state="visible" r:id="rId3"/>
    <sheet name="2012-2013" sheetId="4" state="visible" r:id="rId4"/>
    <sheet name="2013-14" sheetId="5" state="visible" r:id="rId5"/>
    <sheet name="2014-2015" sheetId="6" state="visible" r:id="rId6"/>
    <sheet name="2015-16" sheetId="7" state="visible" r:id="rId7"/>
    <sheet name="2016-17" sheetId="8" state="visible" r:id="rId8"/>
    <sheet name="2017-18" sheetId="9" state="visible" r:id="rId9"/>
    <sheet name="2019-20" sheetId="10" state="visible" r:id="rId10"/>
    <sheet name="2020-21" sheetId="11" state="visible" r:id="rId11"/>
    <sheet name="2021-22" sheetId="12" state="visible" r:id="rId12"/>
    <sheet name="2022-23" sheetId="13" state="visible" r:id="rId13"/>
    <sheet name="2023-24" sheetId="14" state="visible" r:id="rId14"/>
  </sheets>
  <definedNames>
    <definedName name="_46f33c45_STF_Fuss_1_CN1" localSheetId="0">#REF!</definedName>
    <definedName name="_46f33c45_STF_Fuss_1_CN1" localSheetId="2">#REF!</definedName>
    <definedName name="_46f33c45_STF_Fuss_1_CN1" localSheetId="11">#REF!</definedName>
    <definedName name="_46f33c45_STF_Fuss_1_CN1">#REF!</definedName>
    <definedName name="_46f33c45_STF_Gesamtsumme_1_CN1" localSheetId="0">#REF!</definedName>
    <definedName name="_46f33c45_STF_Gesamtsumme_1_CN1" localSheetId="2">#REF!</definedName>
    <definedName name="_46f33c45_STF_Gesamtsumme_1_CN1" localSheetId="11">#REF!</definedName>
    <definedName name="_46f33c45_STF_Gesamtsumme_1_CN1">#REF!</definedName>
    <definedName name="_46f33c45_STF_Koerper_1_CN1" localSheetId="0">#REF!,#REF!</definedName>
    <definedName name="_46f33c45_STF_Koerper_1_CN1" localSheetId="2">#REF!,#REF!</definedName>
    <definedName name="_46f33c45_STF_Koerper_1_CN1" localSheetId="11">#REF!,#REF!</definedName>
    <definedName name="_46f33c45_STF_Koerper_1_CN1">#REF!,#REF!</definedName>
    <definedName name="_46f33c45_STF_Tabellenkopf_1_CN1" localSheetId="0">#REF!</definedName>
    <definedName name="_46f33c45_STF_Tabellenkopf_1_CN1" localSheetId="2">#REF!</definedName>
    <definedName name="_46f33c45_STF_Tabellenkopf_1_CN1" localSheetId="11">#REF!</definedName>
    <definedName name="_46f33c45_STF_Tabellenkopf_1_CN1">#REF!</definedName>
    <definedName name="_46f33c45_STF_Tabellenkopf_1_CN2" localSheetId="0">#REF!</definedName>
    <definedName name="_46f33c45_STF_Tabellenkopf_1_CN2" localSheetId="2">#REF!</definedName>
    <definedName name="_46f33c45_STF_Tabellenkopf_1_CN2" localSheetId="11">#REF!</definedName>
    <definedName name="_46f33c45_STF_Tabellenkopf_1_CN2">#REF!</definedName>
    <definedName name="_46f33c45_STF_Titel_1_CN1" localSheetId="0">#REF!</definedName>
    <definedName name="_46f33c45_STF_Titel_1_CN1" localSheetId="2">#REF!</definedName>
    <definedName name="_46f33c45_STF_Titel_1_CN1" localSheetId="11">#REF!</definedName>
    <definedName name="_46f33c45_STF_Titel_1_CN1">#REF!</definedName>
    <definedName name="_46f33c45_STF_Titel_1_CN2" localSheetId="0">#REF!</definedName>
    <definedName name="_46f33c45_STF_Titel_1_CN2" localSheetId="2">#REF!</definedName>
    <definedName name="_46f33c45_STF_Titel_1_CN2">#REF!</definedName>
    <definedName name="_46f33c45_STF_Titel_1_CN3" localSheetId="0">#REF!</definedName>
    <definedName name="_46f33c45_STF_Titel_1_CN3" localSheetId="2">#REF!</definedName>
    <definedName name="_46f33c45_STF_Titel_1_CN3">#REF!</definedName>
    <definedName name="_46f33c45_STF_Vorspalte_1_CN1" localSheetId="0">#REF!</definedName>
    <definedName name="_46f33c45_STF_Vorspalte_1_CN1" localSheetId="2">#REF!</definedName>
    <definedName name="_46f33c45_STF_Vorspalte_1_CN1">#REF!</definedName>
    <definedName name="_46f33c45_STF_Zwischensumme_1_CN1" localSheetId="0">#REF!</definedName>
    <definedName name="_46f33c45_STF_Zwischensumme_1_CN1" localSheetId="2">#REF!</definedName>
    <definedName name="_46f33c45_STF_Zwischensumme_1_CN1">#REF!</definedName>
    <definedName name="_46f33c45_STF_Zwischenueberschrift_1_CN1" localSheetId="0">#REF!,#REF!</definedName>
    <definedName name="_46f33c45_STF_Zwischenueberschrift_1_CN1" localSheetId="2">#REF!,#REF!</definedName>
    <definedName name="_46f33c45_STF_Zwischenueberschrift_1_CN1" localSheetId="11">#REF!,#REF!</definedName>
    <definedName name="_46f33c45_STF_Zwischenueberschrift_1_CN1">#REF!,#REF!</definedName>
    <definedName name="_d0cffe9d_STF_Fuss_1_CN1" localSheetId="0">#REF!</definedName>
    <definedName name="_d0cffe9d_STF_Fuss_1_CN1" localSheetId="2">#REF!</definedName>
    <definedName name="_d0cffe9d_STF_Fuss_1_CN1" localSheetId="11">#REF!</definedName>
    <definedName name="_d0cffe9d_STF_Fuss_1_CN1">#REF!</definedName>
    <definedName name="_d0cffe9d_STF_Gesamtsumme_1_CN1" localSheetId="0">#REF!</definedName>
    <definedName name="_d0cffe9d_STF_Gesamtsumme_1_CN1" localSheetId="2">#REF!</definedName>
    <definedName name="_d0cffe9d_STF_Gesamtsumme_1_CN1" localSheetId="11">#REF!</definedName>
    <definedName name="_d0cffe9d_STF_Gesamtsumme_1_CN1">#REF!</definedName>
    <definedName name="_d0cffe9d_STF_Koerper_1_CN1" localSheetId="0">#REF!</definedName>
    <definedName name="_d0cffe9d_STF_Koerper_1_CN1" localSheetId="2">#REF!</definedName>
    <definedName name="_d0cffe9d_STF_Koerper_1_CN1" localSheetId="11">#REF!</definedName>
    <definedName name="_d0cffe9d_STF_Koerper_1_CN1">#REF!</definedName>
    <definedName name="_d0cffe9d_STF_Tabellenkopf_1_CN1" localSheetId="0">#REF!</definedName>
    <definedName name="_d0cffe9d_STF_Tabellenkopf_1_CN1" localSheetId="2">#REF!</definedName>
    <definedName name="_d0cffe9d_STF_Tabellenkopf_1_CN1">#REF!</definedName>
    <definedName name="_d0cffe9d_STF_Titel_1_CN1" localSheetId="0">#REF!</definedName>
    <definedName name="_d0cffe9d_STF_Titel_1_CN1" localSheetId="2">#REF!</definedName>
    <definedName name="_d0cffe9d_STF_Titel_1_CN1">#REF!</definedName>
    <definedName name="_d0cffe9d_STF_Vorspalte_1_CN1" localSheetId="0">#REF!</definedName>
    <definedName name="_d0cffe9d_STF_Vorspalte_1_CN1" localSheetId="2">#REF!</definedName>
    <definedName name="_d0cffe9d_STF_Vorspalte_1_CN1">#REF!</definedName>
    <definedName name="_d0cffe9d_STF_Zwischensumme_1_CN1" localSheetId="0">#REF!,#REF!,#REF!,#REF!,#REF!</definedName>
    <definedName name="_d0cffe9d_STF_Zwischensumme_1_CN1" localSheetId="2">#REF!,#REF!,#REF!,#REF!,#REF!</definedName>
    <definedName name="_d0cffe9d_STF_Zwischensumme_1_CN1" localSheetId="11">#REF!,#REF!,#REF!,#REF!,#REF!</definedName>
    <definedName name="_d0cffe9d_STF_Zwischensumme_1_CN1">#REF!,#REF!,#REF!,#REF!,#REF!</definedName>
    <definedName name="_d0cffe9d_STF_Zwischensumme_1_CN2" localSheetId="0">#REF!,#REF!,#REF!,#REF!</definedName>
    <definedName name="_d0cffe9d_STF_Zwischensumme_1_CN2" localSheetId="2">#REF!,#REF!,#REF!,#REF!</definedName>
    <definedName name="_d0cffe9d_STF_Zwischensumme_1_CN2" localSheetId="11">#REF!,#REF!,#REF!,#REF!</definedName>
    <definedName name="_d0cffe9d_STF_Zwischensumme_1_CN2">#REF!,#REF!,#REF!,#REF!</definedName>
    <definedName name="_fcabc2be_STF_Fuss_1_CN1" localSheetId="0">#REF!</definedName>
    <definedName name="_fcabc2be_STF_Fuss_1_CN1" localSheetId="2">#REF!</definedName>
    <definedName name="_fcabc2be_STF_Fuss_1_CN1" localSheetId="11">#REF!</definedName>
    <definedName name="_fcabc2be_STF_Fuss_1_CN1">#REF!</definedName>
    <definedName name="_fcabc2be_STF_Gesamtsumme_1_CN1" localSheetId="0">#REF!</definedName>
    <definedName name="_fcabc2be_STF_Gesamtsumme_1_CN1" localSheetId="2">#REF!</definedName>
    <definedName name="_fcabc2be_STF_Gesamtsumme_1_CN1" localSheetId="11">#REF!</definedName>
    <definedName name="_fcabc2be_STF_Gesamtsumme_1_CN1">#REF!</definedName>
    <definedName name="_fcabc2be_STF_Koerper_1_CN1" localSheetId="0">#REF!,#REF!</definedName>
    <definedName name="_fcabc2be_STF_Koerper_1_CN1" localSheetId="2">#REF!,#REF!</definedName>
    <definedName name="_fcabc2be_STF_Koerper_1_CN1" localSheetId="11">#REF!,#REF!</definedName>
    <definedName name="_fcabc2be_STF_Koerper_1_CN1">#REF!,#REF!</definedName>
    <definedName name="_fcabc2be_STF_Tabellenkopf_1_CN1" localSheetId="0">#REF!</definedName>
    <definedName name="_fcabc2be_STF_Tabellenkopf_1_CN1" localSheetId="2">#REF!</definedName>
    <definedName name="_fcabc2be_STF_Tabellenkopf_1_CN1" localSheetId="11">#REF!</definedName>
    <definedName name="_fcabc2be_STF_Tabellenkopf_1_CN1">#REF!</definedName>
    <definedName name="_fcabc2be_STF_Tabellenkopf_1_CN2" localSheetId="0">#REF!</definedName>
    <definedName name="_fcabc2be_STF_Tabellenkopf_1_CN2" localSheetId="2">#REF!</definedName>
    <definedName name="_fcabc2be_STF_Tabellenkopf_1_CN2" localSheetId="11">#REF!</definedName>
    <definedName name="_fcabc2be_STF_Tabellenkopf_1_CN2">#REF!</definedName>
    <definedName name="_fcabc2be_STF_Titel_1_CN1" localSheetId="0">#REF!</definedName>
    <definedName name="_fcabc2be_STF_Titel_1_CN1" localSheetId="2">#REF!</definedName>
    <definedName name="_fcabc2be_STF_Titel_1_CN1" localSheetId="11">#REF!</definedName>
    <definedName name="_fcabc2be_STF_Titel_1_CN1">#REF!</definedName>
    <definedName name="_fcabc2be_STF_Titel_1_CN2" localSheetId="0">#REF!</definedName>
    <definedName name="_fcabc2be_STF_Titel_1_CN2" localSheetId="2">#REF!</definedName>
    <definedName name="_fcabc2be_STF_Titel_1_CN2">#REF!</definedName>
    <definedName name="_fcabc2be_STF_Titel_1_CN3" localSheetId="0">#REF!</definedName>
    <definedName name="_fcabc2be_STF_Titel_1_CN3" localSheetId="2">#REF!</definedName>
    <definedName name="_fcabc2be_STF_Titel_1_CN3">#REF!</definedName>
    <definedName name="_fcabc2be_STF_Vorspalte_1_CN1" localSheetId="0">#REF!</definedName>
    <definedName name="_fcabc2be_STF_Vorspalte_1_CN1" localSheetId="2">#REF!</definedName>
    <definedName name="_fcabc2be_STF_Vorspalte_1_CN1">#REF!</definedName>
    <definedName name="_fcabc2be_STF_Zwischensumme_1_CN1" localSheetId="0">#REF!</definedName>
    <definedName name="_fcabc2be_STF_Zwischensumme_1_CN1" localSheetId="2">#REF!</definedName>
    <definedName name="_fcabc2be_STF_Zwischensumme_1_CN1">#REF!</definedName>
    <definedName name="_fcabc2be_STF_Zwischenueberschrift_1_CN1" localSheetId="0">#REF!,#REF!</definedName>
    <definedName name="_fcabc2be_STF_Zwischenueberschrift_1_CN1" localSheetId="2">#REF!,#REF!</definedName>
    <definedName name="_fcabc2be_STF_Zwischenueberschrift_1_CN1" localSheetId="11">#REF!,#REF!</definedName>
    <definedName name="_fcabc2be_STF_Zwischenueberschrift_1_CN1">#REF!,#REF!</definedName>
    <definedName name="_xlnm.Print_Area" localSheetId="0">'2009-2010'!$A$1:$D$27</definedName>
    <definedName name="_xlnm.Print_Area" localSheetId="1">'2010-2011'!$A$1:$D$26</definedName>
    <definedName name="_xlnm.Print_Area" localSheetId="2">'2011-2012'!$A$1:$D$26</definedName>
    <definedName name="_xlnm.Print_Area" localSheetId="11">'2021-22'!$A$1:$F$26</definedName>
  </definedNames>
  <calcPr calcId="191029"/>
</workbook>
</file>

<file path=xl/sharedStrings.xml><?xml version="1.0" encoding="utf-8"?>
<sst xmlns="http://schemas.openxmlformats.org/spreadsheetml/2006/main" count="97" uniqueCount="97">
  <si>
    <t>Lehrerinnen und Lehrer in Wien nach Schultypen 2010/11</t>
  </si>
  <si>
    <t xml:space="preserve"> </t>
  </si>
  <si>
    <t>Schultyp</t>
  </si>
  <si>
    <t>Insgesamt</t>
  </si>
  <si>
    <t>LehrerInnen *</t>
    <phoneticPr fontId="0" type="noConversion"/>
  </si>
  <si>
    <t>Männer</t>
  </si>
  <si>
    <t>Frauen</t>
  </si>
  <si>
    <t>abs.</t>
  </si>
  <si>
    <t>in %</t>
  </si>
  <si>
    <t>LehrerInnen insgesamt</t>
  </si>
  <si>
    <t>Allgemein bildende Pflichtschulen</t>
  </si>
  <si>
    <t>Volksschulen</t>
  </si>
  <si>
    <t>Hauptschulen</t>
  </si>
  <si>
    <t>Sonderschulen</t>
  </si>
  <si>
    <t>Polytechnische Schulen</t>
  </si>
  <si>
    <t>AHS</t>
  </si>
  <si>
    <t>Sonstige allgemein bildende (Statut-)Schulen</t>
    <phoneticPr fontId="0" type="noConversion"/>
  </si>
  <si>
    <t>Berufsschulen **</t>
  </si>
  <si>
    <t>Berufsbildende mittlere und höhere Schulen</t>
    <phoneticPr fontId="0" type="noConversion"/>
  </si>
  <si>
    <t>Technische und gewerbliche Schulen</t>
  </si>
  <si>
    <t>Schulen des Ausbildungsbereichs Fremdenverkehr</t>
    <phoneticPr fontId="0" type="noConversion"/>
  </si>
  <si>
    <t>Kaufmännische Schulen</t>
  </si>
  <si>
    <t>Wirtschaftsberufliche Schulen</t>
  </si>
  <si>
    <t>Sozialberufliche Schulen</t>
  </si>
  <si>
    <t>Land- und forstwirtschaftliche Schulen ***</t>
    <phoneticPr fontId="0" type="noConversion"/>
  </si>
  <si>
    <t>Sonstige berufsbildende (Statut-)Schulen</t>
    <phoneticPr fontId="0" type="noConversion"/>
  </si>
  <si>
    <t>Lehrerbildende höhere Schulen</t>
  </si>
  <si>
    <t>Quelle: Statistik Austria – Bildungsstatistik.</t>
  </si>
  <si>
    <t>G0010</t>
  </si>
  <si>
    <t>Lehrerinnen und Lehrer in Wien nach Schultypen und Geschlecht 2009/10</t>
  </si>
  <si>
    <t xml:space="preserve"> </t>
    <phoneticPr fontId="0" type="noConversion"/>
  </si>
  <si>
    <t>Geschlecht</t>
    <phoneticPr fontId="0" type="noConversion"/>
  </si>
  <si>
    <t>%</t>
  </si>
  <si>
    <t>Land- und forstwirtschaftliche Schulen ***</t>
    <phoneticPr fontId="0" type="noConversion"/>
  </si>
  <si>
    <t>Sonstige berufsbildende (Statut-)Schulen</t>
    <phoneticPr fontId="0" type="noConversion"/>
  </si>
  <si>
    <t>* Ohne Lehrkräfte an Bundesanstalten für Leibeserzieher (lehrerbildende mittlere Schulen) und Schulen und Akademien im Gesundheitswesen. Inklusive karenzierte Lehrkräfte. Das beim Schultyp Neue Mittelschulen eingesetzte Lehrpersonal wird – je nachdem, bei welchem Schultyp die Neue Mittelschule geführt wird – bei Hauptschulen bzw. AHS ausgewiesen. 
** Ohne land- und forstwirtschaftliche Berufsschulen.  
*** Inklusive land- und forstwirtschaftliche Berufsschulen.</t>
    <phoneticPr fontId="0" type="noConversion"/>
  </si>
  <si>
    <t>Lehrerinnen und Lehrer in Wien nach Schultypen 2011/12</t>
  </si>
  <si>
    <t>Geschlecht</t>
  </si>
  <si>
    <t xml:space="preserve"> %</t>
  </si>
  <si>
    <t>Allgemein bildende höhere Schulen</t>
  </si>
  <si>
    <t>Sonstige allgemein bildende (Statut-)Schulen</t>
    <phoneticPr fontId="0" type="noConversion"/>
  </si>
  <si>
    <t>Berufsbildende mittlere und höhere Schulen</t>
    <phoneticPr fontId="0" type="noConversion"/>
  </si>
  <si>
    <t>Schulen des Ausbildungsbereichs Fremdenverkehr</t>
    <phoneticPr fontId="0" type="noConversion"/>
  </si>
  <si>
    <t>Land- und forstwirtschaftliche Schulen ***</t>
    <phoneticPr fontId="0" type="noConversion"/>
  </si>
  <si>
    <t>Quelle: Statistik Austria.</t>
  </si>
  <si>
    <t>* Ohne Lehrkräfte an Bundesanstalten für LeibeserzieherInnen (lehrerbildende mittlere Schulen) und Schulen und Akademien im Gesundheitswesen. Inklusive karenzierte Lehrkräfte. Das beim Schultyp Neue Mittelschulen eingesetzte Lehrpersonal wird – je nachdem, bei welchem Schultyp die Neue Mittelschule geführt wird – bei Hauptschulen bzw. allgemein bildenden höheren Schulen ausgewiesen. 
** Ohne land- und forstwirtschaftliche Berufsschulen.  
*** Inklusive land- und forstwirtschaftliche Berufsschulen.</t>
  </si>
  <si>
    <t>Sonstige allgemein bildende (Statut-)Schulen</t>
    <phoneticPr fontId="0" type="noConversion"/>
  </si>
  <si>
    <t>Berufsbildende mittlere und höhere Schulen</t>
    <phoneticPr fontId="0" type="noConversion"/>
  </si>
  <si>
    <t>Schulen des Ausbildungsbereichs Fremdenverkehr</t>
    <phoneticPr fontId="0" type="noConversion"/>
  </si>
  <si>
    <t>Land- und forstwirtschaftliche Schulen ***</t>
    <phoneticPr fontId="0" type="noConversion"/>
  </si>
  <si>
    <t>Lehrpersonal in Wien nach Schultypen und Geschlecht  2013/14</t>
  </si>
  <si>
    <t>Lehrpersonal insgesamt</t>
  </si>
  <si>
    <t>Lehrpersonal *</t>
  </si>
  <si>
    <t>Quelle: Statistik Austria - Schulstatistik.</t>
  </si>
  <si>
    <t>Lehrpersonal in Wien nach Schultypen und Geschlecht  2014/15</t>
  </si>
  <si>
    <t>absolut</t>
  </si>
  <si>
    <t>Neue Mittelschulen / Hauptschulen **</t>
  </si>
  <si>
    <t>Berufsschulen ***</t>
  </si>
  <si>
    <t>Land- und forstwirtschaftliche Schulen ****</t>
  </si>
  <si>
    <t>Sonstige berufsbildende (Statut-)Schulen</t>
    <phoneticPr fontId="0" type="noConversion"/>
  </si>
  <si>
    <t>Quelle: Statistik Austria – Schulstatistik.</t>
  </si>
  <si>
    <t>* Ohne Lehrkräfte an Bundesanstalten für LeibeserzieherInnen (lehrerbildende mittlere Schulen) und Schulen und Akademien im Gesundheitswesen. Inklusive karenzierte Lehrkräfte. Das beim Schultyp Neue Mittelschulen eingesetzte Lehrpersonal wird – je nachdem, bei welchem Schultyp die Neue Mittelschule geführt wird – bei Hauptschulen bzw. allgemein bildenden höheren Schulen ausgewiesen. 
** Das beim Schultyp Neue Mittelschulen eingesetzte Lehrpersonal wird - je nachdem, bei welchem Schultyp die Neue Mittelschule geführt wird - bei Hauptschulen bzw. AHS ausgewiesen.
*** Ohne land- und forstwirtschaftliche Berufsschulen.  
**** Inklusive land- und forstwirtschaftliche Berufsschulen.</t>
  </si>
  <si>
    <t>Lehrpersonal in Wien nach Schultypen und Geschlecht  2015/16</t>
  </si>
  <si>
    <t>Sonstige allgemein bildende (Statut-)Schulen</t>
    <phoneticPr fontId="0" type="noConversion"/>
  </si>
  <si>
    <t>Berufsbildende mittlere und höhere Schulen</t>
    <phoneticPr fontId="0" type="noConversion"/>
  </si>
  <si>
    <t>Schulen des Ausbildungsbereichs Fremdenverkehr</t>
    <phoneticPr fontId="0" type="noConversion"/>
  </si>
  <si>
    <t>Sonstige berufsbildende (Statut-)Schulen</t>
    <phoneticPr fontId="0" type="noConversion"/>
  </si>
  <si>
    <t>* Ohne Lehrkräfte an Bundesanstalten für LeibeserzieherInnen (lehrerbildende mittlere Schulen) und Schulen und Akademien im Gesundheitswesen. Inklusive karenzierte Lehrkräfte. 
Das beim Schultyp Neue Mittelschulen eingesetzte Lehrpersonal wird – je nachdem, bei welchem Schultyp die Neue Mittelschule geführt wird – bei Hauptschulen bzw. allgemein bildenden höheren Schulen ausgewiesen. 
** Das beim Schultyp Neue Mittelschulen eingesetzte Lehrpersonal wird - je nachdem, bei welchem Schultyp die Neue Mittelschule geführt wird - bei Hauptschulen bzw. AHS ausgewiesen.
*** Ohne land- und forstwirtschaftliche Berufsschulen.  
**** Inklusive land- und forstwirtschaftliche Berufsschulen.</t>
  </si>
  <si>
    <t>Lehrpersonal in Wien nach Schultypen und Geschlecht  2016/17</t>
  </si>
  <si>
    <t>Lehrpersonal insgesamt *</t>
  </si>
  <si>
    <t>Sonstige allgemein bildende (Statut-)Schulen</t>
  </si>
  <si>
    <t>Berufsschulen</t>
  </si>
  <si>
    <t>Land- und forstwirtschaftliche Schulen ***</t>
  </si>
  <si>
    <t>Pädagogische mittlere und höhere Schulen</t>
  </si>
  <si>
    <t>Sonstige Berufsbildende (Statut-)Schulen</t>
  </si>
  <si>
    <t>Anmkerung: Rundungsdifferenzen bei den Schultypensummen möglich.</t>
  </si>
  <si>
    <t>* Ohne Lehrpersonen an Bundessportakademien und Schulen und Akademien des Gesundheitswesens. Inklusive karenzierte Lehrkräfte. 
** Das beim Schultyp Neue Mittelschulen eingesetzte Lehrpersonal wird - je nachdem, bei welchem Schultyp die Neue Mittelschule geführt wird - bei Hauptschulen bzw. AHS ausgewiesen.
*** Lehrpersonen an land- und forstwirtschaftlichen Berufsschulen werden bei land- und forstwirtschaftlichen Schulen ausgewiesen.</t>
  </si>
  <si>
    <t>Berufsbildende mittlere und höhere Schulen</t>
  </si>
  <si>
    <t>Schulen des Ausbildungsbereichs Fremdenverkehr</t>
  </si>
  <si>
    <t>Lehrpersonal in Wien nach Schultypen und Geschlecht  2018/19</t>
  </si>
  <si>
    <t>Lehrpersonal in Wien nach Schultypen und Geschlecht 2019/20</t>
  </si>
  <si>
    <t>Lehrpersonal (1)</t>
  </si>
  <si>
    <t>Lehrpersonal insgesamt (1)</t>
  </si>
  <si>
    <t>Neue Mittelschulen / Hauptschulen (2)</t>
  </si>
  <si>
    <t>Berufsschulen (3)</t>
  </si>
  <si>
    <t>Land- und forstwirtschaftliche Schulen (3)</t>
  </si>
  <si>
    <t>(1) Ohne Lehrpersonen an Bundessportakademien und Schulen und Akademien des Gesundheitswesens. Inklusive karenzierte Lehrkräfte. 
(2) Das beim Schultyp Neue Mittelschulen eingesetzte Lehrpersonal wird - je nachdem, bei welchem Schultyp die Neue Mittelschule geführt wird - bei Hauptschulen bzw. AHS ausgewiesen.
(3) Lehrpersonen an land- und forstwirtschaftlichen Berufsschulen werden bei land- und forstwirtschaftlichen Schulen ausgewiesen.</t>
  </si>
  <si>
    <t>* Ohne Lehrkräfte an Bundesanstalten für Leibeserzieher (lehrerbildende mittlere Schulen) und Schulen und Akademien im Gesundheitswesen.
Inklusive karenzierte Lehrkräfte. 
Das beim Schultyp Neue Mittelschulen eingesetzte Lehrpersonal wird - je nachdem, bei welchem Schultyp die Neue Mittelschule geführt wird - bei Hauptschulen bzw. AHS ausgewiesen. 
** Ohne land- und forstwirtschaftliche Berufsschulen.  
*** Inklusive land- und forstwirtschaftliche Berufsschulen.</t>
  </si>
  <si>
    <t>Lehrpersonal in Wien nach Schultypen und Geschlecht 2020/21</t>
  </si>
  <si>
    <t>Mittelschulen (2)</t>
  </si>
  <si>
    <t>(1) Ohne Lehrpersonen an Bundessportakademien und Schulen und Akademien des Gesundheitswesens. Inklusive karenzierte Lehrkräfte. 
(2) Lehrpersonen an Mittelschulen an AHS-Standorten werden bei AHS ausgewiesen.
(3) Lehrpersonen an land- und forstwirtschaftlichen Berufsschulen werden bei land- und forstwirtschaftlichen Schulen ausgewiesen.</t>
  </si>
  <si>
    <t>Lehrpersonal in Wien nach Schultypen und Geschlecht 2021/22</t>
  </si>
  <si>
    <t>Lehrpersonal in Wien nach Schultypen und Geschlecht 2022/23</t>
  </si>
  <si>
    <t>Schulen des Ausbildungsbereichs Tourismus</t>
  </si>
  <si>
    <t>Wirtschafts- und sozialberufliche Schulen</t>
  </si>
  <si>
    <t>Lehrpersonal und Lehrer in Wien nach Schultypen und Geschlecht  2012/13</t>
  </si>
  <si>
    <t>Lehrpersonal in Wien nach Schultypen und Geschlecht 2023/24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</si>
</sst>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6" formatCode="#,##0;;\-;@"/>
    <numFmt numFmtId="167" formatCode="#,##0.0;;\-;@"/>
  </numFmts>
  <fonts count="6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theme="0" tint="-0.34998626667073579"/>
      <name val="Arial"/>
      <family val="2"/>
    </font>
    <font>
      <sz val="7"/>
      <color rgb="#000000"/>
      <name val="Arial"/>
      <family val="2"/>
      <b/>
    </font>
    <font>
      <sz val="7"/>
      <color rgb="#000000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3" fontId="1" fillId="0" borderId="0" xfId="0" applyFont="1" applyNumberFormat="1"/>
    <xf numFmtId="0" fontId="2" fillId="0" borderId="1" xfId="0" applyFont="1" applyBorder="1" applyAlignment="1">
      <alignment horizontal="left" indent="1"/>
    </xf>
    <xf numFmtId="164" fontId="2" fillId="0" borderId="1" xfId="0" applyFont="1" applyNumberFormat="1" applyBorder="1"/>
    <xf numFmtId="0" fontId="2" fillId="0" borderId="0" xfId="0" applyFont="1"/>
    <xf numFmtId="3" fontId="2" fillId="0" borderId="0" xfId="0" applyFont="1" applyNumberFormat="1" applyAlignment="1">
      <alignment wrapText="1"/>
    </xf>
    <xf numFmtId="3" fontId="2" fillId="0" borderId="0" xfId="0" applyFont="1" applyNumberFormat="1"/>
    <xf numFmtId="3" fontId="2" fillId="0" borderId="1" xfId="0" applyFont="1" applyNumberFormat="1" applyBorder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 vertical="center"/>
    </xf>
    <xf numFmtId="164" fontId="2" fillId="0" borderId="0" xfId="0" applyFont="1" applyNumberFormat="1"/>
    <xf numFmtId="0" fontId="1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indent="1"/>
    </xf>
    <xf numFmtId="0" fontId="1" fillId="0" borderId="1" xfId="0" applyFont="1" applyBorder="1"/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9" xfId="0" applyFont="1" applyBorder="1"/>
    <xf numFmtId="0" fontId="1" fillId="0" borderId="0" xfId="0" applyFont="1" applyAlignment="1">
      <alignment horizontal="left" indent="2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164" fontId="1" fillId="0" borderId="0" xfId="0" applyFont="1" applyNumberFormat="1"/>
    <xf numFmtId="0" fontId="1" fillId="0" borderId="1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166" fontId="2" fillId="0" borderId="0" xfId="0" applyFont="1" applyNumberFormat="1" applyAlignment="1">
      <alignment horizontal="right" wrapText="1"/>
    </xf>
    <xf numFmtId="166" fontId="1" fillId="0" borderId="0" xfId="0" applyFont="1" applyNumberFormat="1"/>
    <xf numFmtId="166" fontId="2" fillId="0" borderId="0" xfId="0" applyFont="1" applyNumberFormat="1" applyAlignment="1">
      <alignment wrapText="1"/>
    </xf>
    <xf numFmtId="166" fontId="2" fillId="0" borderId="0" xfId="0" applyFont="1" applyNumberFormat="1"/>
    <xf numFmtId="164" fontId="2" fillId="0" borderId="11" xfId="0" applyFont="1" applyNumberFormat="1" applyBorder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indent="1"/>
    </xf>
    <xf numFmtId="167" fontId="2" fillId="0" borderId="0" xfId="0" applyFont="1" applyNumberFormat="1" applyAlignment="1">
      <alignment horizontal="right" wrapText="1"/>
    </xf>
    <xf numFmtId="166" fontId="1" fillId="0" borderId="0" xfId="0" applyFont="1" applyNumberFormat="1" applyAlignment="1">
      <alignment horizontal="right" wrapText="1"/>
    </xf>
    <xf numFmtId="167" fontId="1" fillId="0" borderId="0" xfId="0" applyFont="1" applyNumberFormat="1"/>
    <xf numFmtId="167" fontId="2" fillId="0" borderId="0" xfId="0" applyFont="1" applyNumberFormat="1" applyAlignment="1">
      <alignment wrapText="1"/>
    </xf>
    <xf numFmtId="167" fontId="2" fillId="0" borderId="0" xfId="0" applyFont="1" applyNumberFormat="1"/>
    <xf numFmtId="0" fontId="3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indent="1"/>
    </xf>
    <xf numFmtId="0" fontId="5" fillId="0" borderId="0" xfId="0" applyFont="1"/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45.6640625" hidden="0" customWidth="1"/>
    <col min="257" max="257" width="45.6640625" hidden="0" customWidth="1"/>
    <col min="513" max="513" width="45.6640625" hidden="0" customWidth="1"/>
    <col min="769" max="769" width="45.6640625" hidden="0" customWidth="1"/>
    <col min="1025" max="1025" width="45.6640625" hidden="0" customWidth="1"/>
    <col min="1281" max="1281" width="45.6640625" hidden="0" customWidth="1"/>
    <col min="1537" max="1537" width="45.6640625" hidden="0" customWidth="1"/>
    <col min="1793" max="1793" width="45.6640625" hidden="0" customWidth="1"/>
    <col min="2049" max="2049" width="45.6640625" hidden="0" customWidth="1"/>
    <col min="2305" max="2305" width="45.6640625" hidden="0" customWidth="1"/>
    <col min="2561" max="2561" width="45.6640625" hidden="0" customWidth="1"/>
    <col min="2817" max="2817" width="45.6640625" hidden="0" customWidth="1"/>
    <col min="3073" max="3073" width="45.6640625" hidden="0" customWidth="1"/>
    <col min="3329" max="3329" width="45.6640625" hidden="0" customWidth="1"/>
    <col min="3585" max="3585" width="45.6640625" hidden="0" customWidth="1"/>
    <col min="3841" max="3841" width="45.6640625" hidden="0" customWidth="1"/>
    <col min="4097" max="4097" width="45.6640625" hidden="0" customWidth="1"/>
    <col min="4353" max="4353" width="45.6640625" hidden="0" customWidth="1"/>
    <col min="4609" max="4609" width="45.6640625" hidden="0" customWidth="1"/>
    <col min="4865" max="4865" width="45.6640625" hidden="0" customWidth="1"/>
    <col min="5121" max="5121" width="45.6640625" hidden="0" customWidth="1"/>
    <col min="5377" max="5377" width="45.6640625" hidden="0" customWidth="1"/>
    <col min="5633" max="5633" width="45.6640625" hidden="0" customWidth="1"/>
    <col min="5889" max="5889" width="45.6640625" hidden="0" customWidth="1"/>
    <col min="6145" max="6145" width="45.6640625" hidden="0" customWidth="1"/>
    <col min="6401" max="6401" width="45.6640625" hidden="0" customWidth="1"/>
    <col min="6657" max="6657" width="45.6640625" hidden="0" customWidth="1"/>
    <col min="6913" max="6913" width="45.6640625" hidden="0" customWidth="1"/>
    <col min="7169" max="7169" width="45.6640625" hidden="0" customWidth="1"/>
    <col min="7425" max="7425" width="45.6640625" hidden="0" customWidth="1"/>
    <col min="7681" max="7681" width="45.6640625" hidden="0" customWidth="1"/>
    <col min="7937" max="7937" width="45.6640625" hidden="0" customWidth="1"/>
    <col min="8193" max="8193" width="45.6640625" hidden="0" customWidth="1"/>
    <col min="8449" max="8449" width="45.6640625" hidden="0" customWidth="1"/>
    <col min="8705" max="8705" width="45.6640625" hidden="0" customWidth="1"/>
    <col min="8961" max="8961" width="45.6640625" hidden="0" customWidth="1"/>
    <col min="9217" max="9217" width="45.6640625" hidden="0" customWidth="1"/>
    <col min="9473" max="9473" width="45.6640625" hidden="0" customWidth="1"/>
    <col min="9729" max="9729" width="45.6640625" hidden="0" customWidth="1"/>
    <col min="9985" max="9985" width="45.6640625" hidden="0" customWidth="1"/>
    <col min="10241" max="10241" width="45.6640625" hidden="0" customWidth="1"/>
    <col min="10497" max="10497" width="45.6640625" hidden="0" customWidth="1"/>
    <col min="10753" max="10753" width="45.6640625" hidden="0" customWidth="1"/>
    <col min="11009" max="11009" width="45.6640625" hidden="0" customWidth="1"/>
    <col min="11265" max="11265" width="45.6640625" hidden="0" customWidth="1"/>
    <col min="11521" max="11521" width="45.6640625" hidden="0" customWidth="1"/>
    <col min="11777" max="11777" width="45.6640625" hidden="0" customWidth="1"/>
    <col min="12033" max="12033" width="45.6640625" hidden="0" customWidth="1"/>
    <col min="12289" max="12289" width="45.6640625" hidden="0" customWidth="1"/>
    <col min="12545" max="12545" width="45.6640625" hidden="0" customWidth="1"/>
    <col min="12801" max="12801" width="45.6640625" hidden="0" customWidth="1"/>
    <col min="13057" max="13057" width="45.6640625" hidden="0" customWidth="1"/>
    <col min="13313" max="13313" width="45.6640625" hidden="0" customWidth="1"/>
    <col min="13569" max="13569" width="45.6640625" hidden="0" customWidth="1"/>
    <col min="13825" max="13825" width="45.6640625" hidden="0" customWidth="1"/>
    <col min="14081" max="14081" width="45.6640625" hidden="0" customWidth="1"/>
    <col min="14337" max="14337" width="45.6640625" hidden="0" customWidth="1"/>
    <col min="14593" max="14593" width="45.6640625" hidden="0" customWidth="1"/>
    <col min="14849" max="14849" width="45.6640625" hidden="0" customWidth="1"/>
    <col min="15105" max="15105" width="45.6640625" hidden="0" customWidth="1"/>
    <col min="15361" max="15361" width="45.6640625" hidden="0" customWidth="1"/>
    <col min="15617" max="15617" width="45.6640625" hidden="0" customWidth="1"/>
    <col min="15873" max="15873" width="45.6640625" hidden="0" customWidth="1"/>
    <col min="16129" max="16129" width="45.6640625" hidden="0" customWidth="1"/>
  </cols>
  <sheetData>
    <row r="1" ht="12.75" customHeight="1">
      <c r="A1" s="1" t="s">
        <v>28</v>
      </c>
      <c r="C1" s="9"/>
    </row>
    <row r="2" ht="12.75" customHeight="1">
      <c r="A2" s="14" t="s">
        <v>29</v>
      </c>
      <c r="B2" s="15"/>
      <c r="C2" s="16"/>
      <c r="D2" s="16"/>
      <c r="E2" s="18" t="s">
        <v>30</v>
      </c>
      <c r="F2" s="18"/>
    </row>
    <row r="3" ht="12.75" customHeight="1">
      <c r="A3" s="19" t="s">
        <v>2</v>
      </c>
      <c r="B3" s="22" t="s">
        <v>3</v>
      </c>
      <c r="C3" s="25" t="s">
        <v>4</v>
      </c>
      <c r="D3" s="26"/>
      <c r="E3" s="27"/>
      <c r="F3" s="27"/>
    </row>
    <row r="4" ht="12.75" customHeight="1">
      <c r="A4" s="20"/>
      <c r="B4" s="23"/>
      <c r="C4" s="11" t="s">
        <v>31</v>
      </c>
      <c r="D4" s="29"/>
      <c r="E4" s="11" t="s">
        <v>31</v>
      </c>
      <c r="F4" s="30"/>
    </row>
    <row r="5" ht="12.75" customHeight="1">
      <c r="A5" s="20"/>
      <c r="B5" s="23"/>
      <c r="C5" s="11" t="s">
        <v>5</v>
      </c>
      <c r="D5" s="11" t="s">
        <v>6</v>
      </c>
      <c r="E5" s="11" t="s">
        <v>5</v>
      </c>
      <c r="F5" s="11" t="s">
        <v>6</v>
      </c>
    </row>
    <row r="6" ht="12.75" customHeight="1">
      <c r="A6" s="21"/>
      <c r="B6" s="24"/>
      <c r="C6" s="31" t="s">
        <v>7</v>
      </c>
      <c r="D6" s="32"/>
      <c r="E6" s="31" t="s">
        <v>32</v>
      </c>
      <c r="F6" s="33"/>
      <c r="H6" s="5"/>
      <c r="I6" s="5"/>
    </row>
    <row r="7" ht="12.75" customHeight="1">
      <c r="A7" s="10" t="s">
        <v>9</v>
      </c>
      <c r="B7" s="6" t="n">
        <v>24149</v>
      </c>
      <c r="C7" s="7" t="n">
        <v>6365</v>
      </c>
      <c r="D7" s="7" t="n">
        <v>17784</v>
      </c>
      <c r="E7" s="12" t="n">
        <v>26.357199055861525</v>
      </c>
      <c r="F7" s="12" t="n">
        <v>73.642800944138472</v>
      </c>
    </row>
    <row r="8" ht="12.75" customHeight="1">
      <c r="A8" s="17" t="s">
        <v>10</v>
      </c>
      <c r="B8" s="6" t="n">
        <v>11884</v>
      </c>
      <c r="C8" s="7" t="n">
        <v>1661</v>
      </c>
      <c r="D8" s="7" t="n">
        <v>10223</v>
      </c>
      <c r="E8" s="12" t="n">
        <v>13.976775496465837</v>
      </c>
      <c r="F8" s="12" t="n">
        <v>86.023224503534166</v>
      </c>
    </row>
    <row r="9" ht="12.75" customHeight="1">
      <c r="A9" s="28" t="s">
        <v>11</v>
      </c>
      <c r="B9" s="2" t="n">
        <v>5675</v>
      </c>
      <c r="C9" s="2" t="n">
        <v>344</v>
      </c>
      <c r="D9" s="2" t="n">
        <v>5331</v>
      </c>
      <c r="E9" s="34" t="n">
        <v>6.0616740088105727</v>
      </c>
      <c r="F9" s="34" t="n">
        <v>93.93832599118943</v>
      </c>
    </row>
    <row r="10" ht="12.75" customHeight="1">
      <c r="A10" s="28" t="s">
        <v>12</v>
      </c>
      <c r="B10" s="2" t="n">
        <v>3633</v>
      </c>
      <c r="C10" s="2" t="n">
        <v>902</v>
      </c>
      <c r="D10" s="2" t="n">
        <v>2731</v>
      </c>
      <c r="E10" s="34" t="n">
        <v>24.827965868428294</v>
      </c>
      <c r="F10" s="34" t="n">
        <v>75.172034131571706</v>
      </c>
    </row>
    <row r="11" ht="12.75" customHeight="1">
      <c r="A11" s="28" t="s">
        <v>13</v>
      </c>
      <c r="B11" s="2" t="n">
        <v>2306</v>
      </c>
      <c r="C11" s="2" t="n">
        <v>302</v>
      </c>
      <c r="D11" s="2" t="n">
        <v>2004</v>
      </c>
      <c r="E11" s="34" t="n">
        <v>13.096270598438856</v>
      </c>
      <c r="F11" s="34" t="n">
        <v>86.903729401561151</v>
      </c>
    </row>
    <row r="12" ht="12.75" customHeight="1">
      <c r="A12" s="28" t="s">
        <v>14</v>
      </c>
      <c r="B12" s="2" t="n">
        <v>270</v>
      </c>
      <c r="C12" s="2" t="n">
        <v>113</v>
      </c>
      <c r="D12" s="2" t="n">
        <v>157</v>
      </c>
      <c r="E12" s="34" t="n">
        <v>41.851851851851848</v>
      </c>
      <c r="F12" s="34" t="n">
        <v>58.148148148148152</v>
      </c>
    </row>
    <row r="13" ht="12.75" customHeight="1">
      <c r="A13" s="17" t="s">
        <v>15</v>
      </c>
      <c r="B13" s="6" t="n">
        <v>6261</v>
      </c>
      <c r="C13" s="7" t="n">
        <v>2043</v>
      </c>
      <c r="D13" s="7" t="n">
        <v>4218</v>
      </c>
      <c r="E13" s="12" t="n">
        <v>32.630570196454237</v>
      </c>
      <c r="F13" s="12" t="n">
        <v>67.369429803545756</v>
      </c>
    </row>
    <row r="14" ht="12.75" customHeight="1">
      <c r="A14" s="17" t="s">
        <v>16</v>
      </c>
      <c r="B14" s="7" t="n">
        <v>667</v>
      </c>
      <c r="C14" s="7" t="n">
        <v>224</v>
      </c>
      <c r="D14" s="7" t="n">
        <v>443</v>
      </c>
      <c r="E14" s="12" t="n">
        <v>33.583208395802103</v>
      </c>
      <c r="F14" s="12" t="n">
        <v>66.416791604197897</v>
      </c>
    </row>
    <row r="15" ht="12.75" customHeight="1">
      <c r="A15" s="17" t="s">
        <v>17</v>
      </c>
      <c r="B15" s="6" t="n">
        <v>937</v>
      </c>
      <c r="C15" s="7" t="n">
        <v>538</v>
      </c>
      <c r="D15" s="7" t="n">
        <v>399</v>
      </c>
      <c r="E15" s="12" t="n">
        <v>57.417289220917823</v>
      </c>
      <c r="F15" s="12" t="n">
        <v>42.582710779082177</v>
      </c>
    </row>
    <row r="16" ht="12.75" customHeight="1">
      <c r="A16" s="17" t="s">
        <v>18</v>
      </c>
      <c r="B16" s="6" t="n">
        <v>3648</v>
      </c>
      <c r="C16" s="7" t="n">
        <v>1692</v>
      </c>
      <c r="D16" s="7" t="n">
        <v>1956</v>
      </c>
      <c r="E16" s="12" t="n">
        <v>46.381578947368425</v>
      </c>
      <c r="F16" s="12" t="n">
        <v>53.618421052631582</v>
      </c>
    </row>
    <row r="17" ht="12.75" customHeight="1">
      <c r="A17" s="28" t="s">
        <v>19</v>
      </c>
      <c r="B17" s="2" t="n">
        <v>1783</v>
      </c>
      <c r="C17" s="2" t="n">
        <v>1183</v>
      </c>
      <c r="D17" s="2" t="n">
        <v>600</v>
      </c>
      <c r="E17" s="34" t="n">
        <v>66.348850252383613</v>
      </c>
      <c r="F17" s="34" t="n">
        <v>33.65114974761638</v>
      </c>
    </row>
    <row r="18" ht="12.75" customHeight="1">
      <c r="A18" s="28" t="s">
        <v>20</v>
      </c>
      <c r="B18" s="2" t="n">
        <v>271</v>
      </c>
      <c r="C18" s="2" t="n">
        <v>105</v>
      </c>
      <c r="D18" s="2" t="n">
        <v>166</v>
      </c>
      <c r="E18" s="34" t="n">
        <v>38.745387453874542</v>
      </c>
      <c r="F18" s="34" t="n">
        <v>61.254612546125465</v>
      </c>
    </row>
    <row r="19" ht="12.75" customHeight="1">
      <c r="A19" s="28" t="s">
        <v>21</v>
      </c>
      <c r="B19" s="2" t="n">
        <v>995</v>
      </c>
      <c r="C19" s="2" t="n">
        <v>288</v>
      </c>
      <c r="D19" s="2" t="n">
        <v>707</v>
      </c>
      <c r="E19" s="34" t="n">
        <v>28.94472361809045</v>
      </c>
      <c r="F19" s="34" t="n">
        <v>71.05527638190955</v>
      </c>
    </row>
    <row r="20" ht="12.75" customHeight="1">
      <c r="A20" s="28" t="s">
        <v>22</v>
      </c>
      <c r="B20" s="2" t="n">
        <v>536</v>
      </c>
      <c r="C20" s="2" t="n">
        <v>95</v>
      </c>
      <c r="D20" s="2" t="n">
        <v>441</v>
      </c>
      <c r="E20" s="34" t="n">
        <v>17.723880597014926</v>
      </c>
      <c r="F20" s="34" t="n">
        <v>82.276119402985074</v>
      </c>
    </row>
    <row r="21" ht="12.75" customHeight="1">
      <c r="A21" s="28" t="s">
        <v>23</v>
      </c>
      <c r="B21" s="2" t="n">
        <v>33</v>
      </c>
      <c r="C21" s="2" t="n">
        <v>4</v>
      </c>
      <c r="D21" s="2" t="n">
        <v>29</v>
      </c>
      <c r="E21" s="34" t="n">
        <v>12.121212121212121</v>
      </c>
      <c r="F21" s="34" t="n">
        <v>87.878787878787875</v>
      </c>
    </row>
    <row r="22" ht="12.75" customHeight="1">
      <c r="A22" s="28" t="s">
        <v>33</v>
      </c>
      <c r="B22" s="2" t="n">
        <v>30</v>
      </c>
      <c r="C22" s="2" t="n">
        <v>17</v>
      </c>
      <c r="D22" s="2" t="n">
        <v>13</v>
      </c>
      <c r="E22" s="34" t="n">
        <v>56.666666666666664</v>
      </c>
      <c r="F22" s="34" t="n">
        <v>43.333333333333336</v>
      </c>
    </row>
    <row r="23" ht="12.75" customHeight="1">
      <c r="A23" s="17" t="s">
        <v>34</v>
      </c>
      <c r="B23" s="7" t="n">
        <v>395</v>
      </c>
      <c r="C23" s="7" t="n">
        <v>162</v>
      </c>
      <c r="D23" s="7" t="n">
        <v>233</v>
      </c>
      <c r="E23" s="12" t="n">
        <v>41.012658227848107</v>
      </c>
      <c r="F23" s="12" t="n">
        <v>58.9873417721519</v>
      </c>
    </row>
    <row r="24" ht="12.75" customHeight="1">
      <c r="A24" s="3" t="s">
        <v>26</v>
      </c>
      <c r="B24" s="8" t="n">
        <v>357</v>
      </c>
      <c r="C24" s="8" t="n">
        <v>45</v>
      </c>
      <c r="D24" s="8" t="n">
        <v>312</v>
      </c>
      <c r="E24" s="4" t="n">
        <v>12.605042016806722</v>
      </c>
      <c r="F24" s="4" t="n">
        <v>87.394957983193279</v>
      </c>
    </row>
    <row r="25" ht="12.75" customHeight="1">
      <c r="A25" s="13" t="s">
        <v>27</v>
      </c>
      <c r="B25" s="13"/>
      <c r="C25" s="13"/>
      <c r="D25" s="13"/>
      <c r="E25" s="1"/>
      <c r="F25" s="1"/>
    </row>
    <row r="26" ht="60" customHeight="1">
      <c r="A26" s="13" t="s">
        <v>35</v>
      </c>
      <c r="B26" s="13"/>
      <c r="C26" s="13"/>
      <c r="D26" s="13"/>
      <c r="E26" s="1"/>
      <c r="F26" s="1"/>
    </row>
    <row r="27" ht="12.75" customHeight="1">
      <c r="A27" s="13"/>
      <c r="B27" s="13"/>
      <c r="C27" s="13"/>
      <c r="D27" s="13"/>
      <c r="E27" s="13"/>
      <c r="F27" s="13"/>
    </row>
  </sheetData>
  <mergeCells count="12">
    <mergeCell ref="A25:F25"/>
    <mergeCell ref="A26:F26"/>
    <mergeCell ref="A27:F27"/>
    <mergeCell ref="A2:D2"/>
    <mergeCell ref="E2:F2"/>
    <mergeCell ref="A3:A6"/>
    <mergeCell ref="B3:B6"/>
    <mergeCell ref="C3:F3"/>
    <mergeCell ref="C4:D4"/>
    <mergeCell ref="E4:F4"/>
    <mergeCell ref="C6:D6"/>
    <mergeCell ref="E6:F6"/>
  </mergeCells>
  <pageMargins left="0.78740157499999996" right="0.78740157499999996" top="0.984251969" bottom="0.984251969" header="0.4921259845" footer="0.4921259845"/>
  <pageSetup paperSize="9" orientation="portrait" horizontalDpi="4294967292" verticalDpi="429496729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5.5546875" hidden="0" customWidth="1"/>
  </cols>
  <sheetData>
    <row r="1" ht="12.75" customHeight="1">
      <c r="A1" s="1" t="s">
        <v>28</v>
      </c>
      <c r="C1" s="9"/>
    </row>
    <row r="2" ht="12.75" customHeight="1">
      <c r="A2" s="14" t="s">
        <v>80</v>
      </c>
      <c r="B2" s="14"/>
      <c r="C2" s="14"/>
      <c r="D2" s="14"/>
      <c r="E2" s="16" t="s">
        <v>1</v>
      </c>
      <c r="F2" s="16"/>
    </row>
    <row r="3" ht="12.75" customHeight="1">
      <c r="A3" s="19" t="s">
        <v>2</v>
      </c>
      <c r="B3" s="22" t="s">
        <v>3</v>
      </c>
      <c r="C3" s="25" t="s">
        <v>81</v>
      </c>
      <c r="D3" s="26"/>
      <c r="E3" s="26"/>
      <c r="F3" s="26"/>
    </row>
    <row r="4" ht="12.75" customHeight="1">
      <c r="A4" s="20"/>
      <c r="B4" s="23"/>
      <c r="C4" s="25" t="s">
        <v>37</v>
      </c>
      <c r="D4" s="26"/>
      <c r="E4" s="26"/>
      <c r="F4" s="26"/>
    </row>
    <row r="5" ht="12.75" customHeight="1">
      <c r="A5" s="20"/>
      <c r="B5" s="23"/>
      <c r="C5" s="11" t="s">
        <v>5</v>
      </c>
      <c r="D5" s="11" t="s">
        <v>6</v>
      </c>
      <c r="E5" s="11" t="s">
        <v>5</v>
      </c>
      <c r="F5" s="11" t="s">
        <v>6</v>
      </c>
    </row>
    <row r="6" ht="12.75" customHeight="1">
      <c r="A6" s="21"/>
      <c r="B6" s="24"/>
      <c r="C6" s="31" t="s">
        <v>55</v>
      </c>
      <c r="D6" s="33"/>
      <c r="E6" s="31" t="s">
        <v>38</v>
      </c>
      <c r="F6" s="33"/>
    </row>
    <row r="7" ht="12.75" customHeight="1">
      <c r="A7" s="10" t="s">
        <v>82</v>
      </c>
      <c r="B7" s="37" t="n">
        <f>C7+D7</f>
        <v>27360.219633075369</v>
      </c>
      <c r="C7" s="37" t="n">
        <f>C8+C13+C14+C15+C16+C24</f>
        <v>7398.1624443724259</v>
      </c>
      <c r="D7" s="37" t="n">
        <f>D8+D13+D14+D15+D16+D24</f>
        <v>19962.057188702944</v>
      </c>
      <c r="E7" s="44" t="n">
        <f>C7/$B7*100</f>
        <v>27.039850350575751</v>
      </c>
      <c r="F7" s="44" t="n">
        <f>D7/$B7*100</f>
        <v>72.960149649424253</v>
      </c>
    </row>
    <row r="8" ht="12.75" customHeight="1">
      <c r="A8" s="17" t="s">
        <v>10</v>
      </c>
      <c r="B8" s="37" t="n">
        <f>C8+D8</f>
        <v>13997.999999999989</v>
      </c>
      <c r="C8" s="37" t="n">
        <f>C9+C10+C11+C12</f>
        <v>2308.9999999999991</v>
      </c>
      <c r="D8" s="37" t="n">
        <f>D9+D10+D11+D12</f>
        <v>11688.999999999989</v>
      </c>
      <c r="E8" s="44" t="n">
        <f t="shared" ref="E8:F24" si="0">C8/$B8*100</f>
        <v>16.495213601943139</v>
      </c>
      <c r="F8" s="44" t="n">
        <f t="shared" si="0"/>
        <v>83.504786398056851</v>
      </c>
    </row>
    <row r="9" ht="12.75" customHeight="1">
      <c r="A9" s="28" t="s">
        <v>11</v>
      </c>
      <c r="B9" s="45" t="n">
        <f t="shared" ref="B9:B24" si="1">C9+D9</f>
        <v>7308.9658720189782</v>
      </c>
      <c r="C9" s="38" t="n">
        <v>623.61389997793401</v>
      </c>
      <c r="D9" s="38" t="n">
        <v>6685.3519720410441</v>
      </c>
      <c r="E9" s="46" t="n">
        <f t="shared" si="0"/>
        <v>8.5321769303277808</v>
      </c>
      <c r="F9" s="46" t="n">
        <f t="shared" si="0"/>
        <v>91.467823069672221</v>
      </c>
    </row>
    <row r="10" ht="12.75" customHeight="1">
      <c r="A10" s="28" t="s">
        <v>83</v>
      </c>
      <c r="B10" s="45" t="n">
        <f t="shared" si="1"/>
        <v>4237.980783366429</v>
      </c>
      <c r="C10" s="38" t="n">
        <v>1227.9844953881232</v>
      </c>
      <c r="D10" s="38" t="n">
        <v>3009.9962879783056</v>
      </c>
      <c r="E10" s="46" t="n">
        <f t="shared" si="0"/>
        <v>28.975697582391508</v>
      </c>
      <c r="F10" s="46" t="n">
        <f t="shared" si="0"/>
        <v>71.024302417608482</v>
      </c>
    </row>
    <row r="11" ht="12.75" customHeight="1">
      <c r="A11" s="28" t="s">
        <v>13</v>
      </c>
      <c r="B11" s="45" t="n">
        <f t="shared" si="1"/>
        <v>2152.5744364259972</v>
      </c>
      <c r="C11" s="38" t="n">
        <v>329.71674111036867</v>
      </c>
      <c r="D11" s="38" t="n">
        <v>1822.8576953156285</v>
      </c>
      <c r="E11" s="46" t="n">
        <f t="shared" si="0"/>
        <v>15.31732122851975</v>
      </c>
      <c r="F11" s="46" t="n">
        <f t="shared" si="0"/>
        <v>84.682678771480241</v>
      </c>
    </row>
    <row r="12" ht="12.75" customHeight="1">
      <c r="A12" s="28" t="s">
        <v>14</v>
      </c>
      <c r="B12" s="45" t="n">
        <f t="shared" si="1"/>
        <v>298.47890818858548</v>
      </c>
      <c r="C12" s="38" t="n">
        <v>127.68486352357321</v>
      </c>
      <c r="D12" s="38" t="n">
        <v>170.79404466501228</v>
      </c>
      <c r="E12" s="46" t="n">
        <f t="shared" si="0"/>
        <v>42.778521369724096</v>
      </c>
      <c r="F12" s="46" t="n">
        <f t="shared" si="0"/>
        <v>57.221478630275904</v>
      </c>
    </row>
    <row r="13" ht="12.75" customHeight="1">
      <c r="A13" s="17" t="s">
        <v>39</v>
      </c>
      <c r="B13" s="37" t="n">
        <f t="shared" si="1"/>
        <v>7092</v>
      </c>
      <c r="C13" s="39" t="n">
        <v>2328</v>
      </c>
      <c r="D13" s="39" t="n">
        <v>4764</v>
      </c>
      <c r="E13" s="47" t="n">
        <f t="shared" si="0"/>
        <v>32.825719120135368</v>
      </c>
      <c r="F13" s="47" t="n">
        <f t="shared" si="0"/>
        <v>67.174280879864639</v>
      </c>
    </row>
    <row r="14" ht="12.75" customHeight="1">
      <c r="A14" s="17" t="s">
        <v>70</v>
      </c>
      <c r="B14" s="37" t="n">
        <f t="shared" si="1"/>
        <v>799</v>
      </c>
      <c r="C14" s="40" t="n">
        <v>252</v>
      </c>
      <c r="D14" s="40" t="n">
        <v>547</v>
      </c>
      <c r="E14" s="48" t="n">
        <f t="shared" si="0"/>
        <v>31.539424280350438</v>
      </c>
      <c r="F14" s="48" t="n">
        <f t="shared" si="0"/>
        <v>68.460575719649569</v>
      </c>
    </row>
    <row r="15" ht="12.75" customHeight="1">
      <c r="A15" s="17" t="s">
        <v>84</v>
      </c>
      <c r="B15" s="37" t="n">
        <f t="shared" si="1"/>
        <v>871</v>
      </c>
      <c r="C15" s="39" t="n">
        <v>492</v>
      </c>
      <c r="D15" s="39" t="n">
        <v>379</v>
      </c>
      <c r="E15" s="47" t="n">
        <f t="shared" si="0"/>
        <v>56.48679678530425</v>
      </c>
      <c r="F15" s="47" t="n">
        <f t="shared" si="0"/>
        <v>43.51320321469575</v>
      </c>
    </row>
    <row r="16" ht="12.75" customHeight="1">
      <c r="A16" s="17" t="s">
        <v>18</v>
      </c>
      <c r="B16" s="37" t="n">
        <f t="shared" si="1"/>
        <v>4293.2196330753832</v>
      </c>
      <c r="C16" s="39" t="n">
        <f>C17+C18+C19+C20+C21+C22+C23</f>
        <v>1899.1624443724268</v>
      </c>
      <c r="D16" s="39" t="n">
        <f>D17+D18+D19+D20+D21+D22+D23</f>
        <v>2394.057188702956</v>
      </c>
      <c r="E16" s="47" t="n">
        <f t="shared" si="0"/>
        <v>44.236321611433382</v>
      </c>
      <c r="F16" s="47" t="n">
        <f t="shared" si="0"/>
        <v>55.763678388566603</v>
      </c>
    </row>
    <row r="17" ht="12.75" customHeight="1">
      <c r="A17" s="28" t="s">
        <v>19</v>
      </c>
      <c r="B17" s="45" t="n">
        <f t="shared" si="1"/>
        <v>1889.3745076978157</v>
      </c>
      <c r="C17" s="38" t="n">
        <v>1232.3883995703554</v>
      </c>
      <c r="D17" s="38" t="n">
        <v>656.98610812746028</v>
      </c>
      <c r="E17" s="46" t="n">
        <f t="shared" si="0"/>
        <v>65.227322298955357</v>
      </c>
      <c r="F17" s="46" t="n">
        <f t="shared" si="0"/>
        <v>34.772677701044643</v>
      </c>
    </row>
    <row r="18" ht="12.75" customHeight="1">
      <c r="A18" s="28" t="s">
        <v>20</v>
      </c>
      <c r="B18" s="45" t="n">
        <f t="shared" si="1"/>
        <v>253.47676161919011</v>
      </c>
      <c r="C18" s="38" t="n">
        <v>94.957748398527968</v>
      </c>
      <c r="D18" s="38" t="n">
        <v>158.51901322066215</v>
      </c>
      <c r="E18" s="46" t="n">
        <f t="shared" si="0"/>
        <v>37.462112026343227</v>
      </c>
      <c r="F18" s="46" t="n">
        <f t="shared" si="0"/>
        <v>62.537887973656773</v>
      </c>
    </row>
    <row r="19" ht="12.75" customHeight="1">
      <c r="A19" s="28" t="s">
        <v>21</v>
      </c>
      <c r="B19" s="45" t="n">
        <f t="shared" si="1"/>
        <v>1061.5470414580918</v>
      </c>
      <c r="C19" s="38" t="n">
        <v>329.41001155179049</v>
      </c>
      <c r="D19" s="38" t="n">
        <v>732.13702990630134</v>
      </c>
      <c r="E19" s="46" t="n">
        <f t="shared" si="0"/>
        <v>31.031127089698085</v>
      </c>
      <c r="F19" s="46" t="n">
        <f t="shared" si="0"/>
        <v>68.968872910301911</v>
      </c>
    </row>
    <row r="20" ht="12.75" customHeight="1">
      <c r="A20" s="28" t="s">
        <v>22</v>
      </c>
      <c r="B20" s="45" t="n">
        <f t="shared" si="1"/>
        <v>514.06149578903637</v>
      </c>
      <c r="C20" s="38" t="n">
        <v>114.14564511198623</v>
      </c>
      <c r="D20" s="38" t="n">
        <v>399.91585067705017</v>
      </c>
      <c r="E20" s="46" t="n">
        <f t="shared" si="0"/>
        <v>22.204667349532436</v>
      </c>
      <c r="F20" s="46" t="n">
        <f t="shared" si="0"/>
        <v>77.795332650467557</v>
      </c>
    </row>
    <row r="21" ht="12.75" customHeight="1">
      <c r="A21" s="28" t="s">
        <v>23</v>
      </c>
      <c r="B21" s="45" t="n">
        <f t="shared" si="1"/>
        <v>38.243697478991642</v>
      </c>
      <c r="C21" s="38" t="n">
        <v>6.1638655462184877</v>
      </c>
      <c r="D21" s="38" t="n">
        <v>32.079831932773153</v>
      </c>
      <c r="E21" s="46" t="n">
        <f t="shared" si="0"/>
        <v>16.117336849044147</v>
      </c>
      <c r="F21" s="46" t="n">
        <f t="shared" si="0"/>
        <v>83.88266315095585</v>
      </c>
    </row>
    <row r="22" ht="12.75" customHeight="1">
      <c r="A22" s="28" t="s">
        <v>85</v>
      </c>
      <c r="B22" s="45" t="n">
        <f t="shared" si="1"/>
        <v>33</v>
      </c>
      <c r="C22" s="38" t="n">
        <v>17</v>
      </c>
      <c r="D22" s="38" t="n">
        <v>16</v>
      </c>
      <c r="E22" s="46" t="n">
        <f t="shared" si="0"/>
        <v>51.515151515151516</v>
      </c>
      <c r="F22" s="46" t="n">
        <f t="shared" si="0"/>
        <v>48.484848484848484</v>
      </c>
    </row>
    <row r="23" ht="12.75" customHeight="1">
      <c r="A23" s="28" t="s">
        <v>73</v>
      </c>
      <c r="B23" s="45" t="n">
        <f t="shared" si="1"/>
        <v>503.51612903225691</v>
      </c>
      <c r="C23" s="38" t="n">
        <v>105.09677419354834</v>
      </c>
      <c r="D23" s="38" t="n">
        <v>398.41935483870856</v>
      </c>
      <c r="E23" s="46" t="n">
        <f t="shared" si="0"/>
        <v>20.872573515279687</v>
      </c>
      <c r="F23" s="46" t="n">
        <f t="shared" si="0"/>
        <v>79.127426484720303</v>
      </c>
    </row>
    <row r="24" ht="12.75" customHeight="1">
      <c r="A24" s="17" t="s">
        <v>74</v>
      </c>
      <c r="B24" s="37" t="n">
        <f t="shared" si="1"/>
        <v>307</v>
      </c>
      <c r="C24" s="40" t="n">
        <v>118</v>
      </c>
      <c r="D24" s="40" t="n">
        <v>189</v>
      </c>
      <c r="E24" s="48" t="n">
        <f t="shared" si="0"/>
        <v>38.436482084690553</v>
      </c>
      <c r="F24" s="48" t="n">
        <f t="shared" si="0"/>
        <v>61.563517915309454</v>
      </c>
    </row>
    <row r="25" ht="12.75" customHeight="1">
      <c r="A25" s="35" t="s">
        <v>60</v>
      </c>
      <c r="B25" s="35"/>
      <c r="C25" s="35"/>
      <c r="D25" s="35"/>
      <c r="E25" s="35"/>
      <c r="F25" s="35"/>
    </row>
    <row r="26" ht="72" customHeight="1">
      <c r="A26" s="36" t="s">
        <v>86</v>
      </c>
      <c r="B26" s="36"/>
      <c r="C26" s="36"/>
      <c r="D26" s="36"/>
      <c r="E26" s="36"/>
      <c r="F26" s="36"/>
    </row>
    <row r="27" ht="12.75" customHeight="1">
      <c r="A27" s="13"/>
      <c r="B27" s="13"/>
      <c r="C27" s="13"/>
      <c r="D27" s="13"/>
      <c r="E27" s="13"/>
      <c r="F27" s="13"/>
    </row>
  </sheetData>
  <mergeCells count="11">
    <mergeCell ref="A25:F25"/>
    <mergeCell ref="A26:F26"/>
    <mergeCell ref="A27:F27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5" hidden="0" customWidth="1"/>
  </cols>
  <sheetData>
    <row r="1" ht="12.75" customHeight="1">
      <c r="A1" s="1" t="s">
        <v>28</v>
      </c>
      <c r="C1" s="9"/>
    </row>
    <row r="2" ht="12.75" customHeight="1">
      <c r="A2" s="14" t="s">
        <v>88</v>
      </c>
      <c r="B2" s="14"/>
      <c r="C2" s="14"/>
      <c r="D2" s="14"/>
      <c r="E2" s="50" t="s">
        <v>1</v>
      </c>
      <c r="F2" s="50"/>
    </row>
    <row r="3" ht="12.75" customHeight="1">
      <c r="A3" s="19" t="s">
        <v>2</v>
      </c>
      <c r="B3" s="22" t="s">
        <v>3</v>
      </c>
      <c r="C3" s="25" t="s">
        <v>81</v>
      </c>
      <c r="D3" s="26"/>
      <c r="E3" s="26"/>
      <c r="F3" s="26"/>
    </row>
    <row r="4" ht="12.75" customHeight="1">
      <c r="A4" s="20"/>
      <c r="B4" s="23"/>
      <c r="C4" s="25" t="s">
        <v>37</v>
      </c>
      <c r="D4" s="26"/>
      <c r="E4" s="26"/>
      <c r="F4" s="26"/>
    </row>
    <row r="5" ht="12.75" customHeight="1">
      <c r="A5" s="20"/>
      <c r="B5" s="23"/>
      <c r="C5" s="11" t="s">
        <v>5</v>
      </c>
      <c r="D5" s="11" t="s">
        <v>6</v>
      </c>
      <c r="E5" s="11" t="s">
        <v>5</v>
      </c>
      <c r="F5" s="11" t="s">
        <v>6</v>
      </c>
    </row>
    <row r="6" ht="12.75" customHeight="1">
      <c r="A6" s="21"/>
      <c r="B6" s="24"/>
      <c r="C6" s="31" t="s">
        <v>55</v>
      </c>
      <c r="D6" s="33"/>
      <c r="E6" s="31" t="s">
        <v>38</v>
      </c>
      <c r="F6" s="33"/>
    </row>
    <row r="7" ht="12.75" customHeight="1">
      <c r="A7" s="10" t="s">
        <v>82</v>
      </c>
      <c r="B7" s="37" t="n">
        <f>C7+D7</f>
        <v>27539.999999999985</v>
      </c>
      <c r="C7" s="37" t="n">
        <f>C8+C13+C14+C15+C16+C24</f>
        <v>7449.9999999999964</v>
      </c>
      <c r="D7" s="37" t="n">
        <f>D8+D13+D14+D15+D16+D24</f>
        <v>20089.999999999989</v>
      </c>
      <c r="E7" s="44" t="n">
        <f>C7/$B7*100</f>
        <v>27.051561365286858</v>
      </c>
      <c r="F7" s="44" t="n">
        <f>D7/$B7*100</f>
        <v>72.948438634713142</v>
      </c>
    </row>
    <row r="8" ht="12.75" customHeight="1">
      <c r="A8" s="17" t="s">
        <v>10</v>
      </c>
      <c r="B8" s="37" t="n">
        <f>C8+D8</f>
        <v>14297.499999999993</v>
      </c>
      <c r="C8" s="37" t="n">
        <f>C9+C10+C11+C12</f>
        <v>2396.4999999999986</v>
      </c>
      <c r="D8" s="37" t="n">
        <f>D9+D10+D11+D12</f>
        <v>11900.999999999995</v>
      </c>
      <c r="E8" s="44" t="n">
        <f t="shared" ref="E8:F24" si="0">C8/$B8*100</f>
        <v>16.761671620912747</v>
      </c>
      <c r="F8" s="44" t="n">
        <f t="shared" si="0"/>
        <v>83.23832837908725</v>
      </c>
    </row>
    <row r="9" ht="12.75" customHeight="1">
      <c r="A9" s="28" t="s">
        <v>11</v>
      </c>
      <c r="B9" s="45" t="n">
        <f t="shared" ref="B9:B24" si="1">C9+D9</f>
        <v>7651.7513739159267</v>
      </c>
      <c r="C9" s="38" t="n">
        <v>671.05308856602244</v>
      </c>
      <c r="D9" s="38" t="n">
        <v>6980.6982853499039</v>
      </c>
      <c r="E9" s="46" t="n">
        <f t="shared" si="0"/>
        <v>8.7699280305104637</v>
      </c>
      <c r="F9" s="46" t="n">
        <f t="shared" si="0"/>
        <v>91.230071969489529</v>
      </c>
    </row>
    <row r="10" ht="12.75" customHeight="1">
      <c r="A10" s="28" t="s">
        <v>89</v>
      </c>
      <c r="B10" s="45" t="n">
        <f t="shared" si="1"/>
        <v>4315.5654059708495</v>
      </c>
      <c r="C10" s="38" t="n">
        <v>1281.7389563335214</v>
      </c>
      <c r="D10" s="38" t="n">
        <v>3033.8264496373281</v>
      </c>
      <c r="E10" s="46" t="n">
        <f t="shared" si="0"/>
        <v>29.700371463728874</v>
      </c>
      <c r="F10" s="46" t="n">
        <f t="shared" si="0"/>
        <v>70.299628536271115</v>
      </c>
    </row>
    <row r="11" ht="12.75" customHeight="1">
      <c r="A11" s="28" t="s">
        <v>13</v>
      </c>
      <c r="B11" s="45" t="n">
        <f t="shared" si="1"/>
        <v>2038.6832201132188</v>
      </c>
      <c r="C11" s="38" t="n">
        <v>319.20795510045502</v>
      </c>
      <c r="D11" s="38" t="n">
        <v>1719.4752650127637</v>
      </c>
      <c r="E11" s="46" t="n">
        <f t="shared" si="0"/>
        <v>15.657555423580117</v>
      </c>
      <c r="F11" s="46" t="n">
        <f t="shared" si="0"/>
        <v>84.342444576419879</v>
      </c>
    </row>
    <row r="12" ht="12.75" customHeight="1">
      <c r="A12" s="28" t="s">
        <v>14</v>
      </c>
      <c r="B12" s="45" t="n">
        <f t="shared" si="1"/>
        <v>291.5</v>
      </c>
      <c r="C12" s="38" t="n">
        <v>124.5</v>
      </c>
      <c r="D12" s="38" t="n">
        <v>167</v>
      </c>
      <c r="E12" s="46" t="n">
        <f t="shared" si="0"/>
        <v>42.710120068610635</v>
      </c>
      <c r="F12" s="46" t="n">
        <f t="shared" si="0"/>
        <v>57.289879931389365</v>
      </c>
    </row>
    <row r="13" ht="12.75" customHeight="1">
      <c r="A13" s="17" t="s">
        <v>39</v>
      </c>
      <c r="B13" s="37" t="n">
        <f t="shared" si="1"/>
        <v>7003</v>
      </c>
      <c r="C13" s="39" t="n">
        <v>2299</v>
      </c>
      <c r="D13" s="39" t="n">
        <v>4704</v>
      </c>
      <c r="E13" s="47" t="n">
        <f t="shared" si="0"/>
        <v>32.828787662430386</v>
      </c>
      <c r="F13" s="47" t="n">
        <f t="shared" si="0"/>
        <v>67.171212337569614</v>
      </c>
    </row>
    <row r="14" ht="12.75" customHeight="1">
      <c r="A14" s="17" t="s">
        <v>70</v>
      </c>
      <c r="B14" s="37" t="n">
        <f t="shared" si="1"/>
        <v>804</v>
      </c>
      <c r="C14" s="40" t="n">
        <v>258</v>
      </c>
      <c r="D14" s="40" t="n">
        <v>546</v>
      </c>
      <c r="E14" s="48" t="n">
        <f t="shared" si="0"/>
        <v>32.089552238805972</v>
      </c>
      <c r="F14" s="48" t="n">
        <f t="shared" si="0"/>
        <v>67.910447761194021</v>
      </c>
    </row>
    <row r="15" ht="12.75" customHeight="1">
      <c r="A15" s="17" t="s">
        <v>84</v>
      </c>
      <c r="B15" s="37" t="n">
        <f t="shared" si="1"/>
        <v>855.5</v>
      </c>
      <c r="C15" s="39" t="n">
        <v>481.5</v>
      </c>
      <c r="D15" s="39" t="n">
        <v>374</v>
      </c>
      <c r="E15" s="47" t="n">
        <f t="shared" si="0"/>
        <v>56.282875511396846</v>
      </c>
      <c r="F15" s="47" t="n">
        <f t="shared" si="0"/>
        <v>43.717124488603154</v>
      </c>
    </row>
    <row r="16" ht="12.75" customHeight="1">
      <c r="A16" s="17" t="s">
        <v>18</v>
      </c>
      <c r="B16" s="37" t="n">
        <f t="shared" si="1"/>
        <v>4256.3301985370908</v>
      </c>
      <c r="C16" s="39" t="n">
        <f>SUM(C17:C23)</f>
        <v>1892.3026156474414</v>
      </c>
      <c r="D16" s="39" t="n">
        <f>SUM(D17:D23)</f>
        <v>2364.0275828896492</v>
      </c>
      <c r="E16" s="47" t="n">
        <f t="shared" si="0"/>
        <v>44.458548265306803</v>
      </c>
      <c r="F16" s="47" t="n">
        <f t="shared" si="0"/>
        <v>55.54145173469319</v>
      </c>
    </row>
    <row r="17" ht="12.75" customHeight="1">
      <c r="A17" s="28" t="s">
        <v>19</v>
      </c>
      <c r="B17" s="45" t="n">
        <f t="shared" si="1"/>
        <v>1874.6329411764677</v>
      </c>
      <c r="C17" s="38" t="n">
        <v>1219.4538562091486</v>
      </c>
      <c r="D17" s="38" t="n">
        <v>655.17908496731911</v>
      </c>
      <c r="E17" s="46" t="n">
        <f t="shared" si="0"/>
        <v>65.05027354548956</v>
      </c>
      <c r="F17" s="46" t="n">
        <f t="shared" si="0"/>
        <v>34.94972645451044</v>
      </c>
    </row>
    <row r="18" ht="12.75" customHeight="1">
      <c r="A18" s="28" t="s">
        <v>20</v>
      </c>
      <c r="B18" s="45" t="n">
        <f t="shared" si="1"/>
        <v>252.23974376448137</v>
      </c>
      <c r="C18" s="38" t="n">
        <v>95.737358593430557</v>
      </c>
      <c r="D18" s="38" t="n">
        <v>156.50238517105083</v>
      </c>
      <c r="E18" s="46" t="n">
        <f t="shared" si="0"/>
        <v>37.954906377807546</v>
      </c>
      <c r="F18" s="46" t="n">
        <f t="shared" si="0"/>
        <v>62.045093622192461</v>
      </c>
    </row>
    <row r="19" ht="12.75" customHeight="1">
      <c r="A19" s="28" t="s">
        <v>21</v>
      </c>
      <c r="B19" s="45" t="n">
        <f t="shared" si="1"/>
        <v>1070.700392156863</v>
      </c>
      <c r="C19" s="38" t="n">
        <v>337.39799564270152</v>
      </c>
      <c r="D19" s="38" t="n">
        <v>733.30239651416161</v>
      </c>
      <c r="E19" s="46" t="n">
        <f t="shared" si="0"/>
        <v>31.511896148934166</v>
      </c>
      <c r="F19" s="46" t="n">
        <f t="shared" si="0"/>
        <v>68.488103851065858</v>
      </c>
    </row>
    <row r="20" ht="12.75" customHeight="1">
      <c r="A20" s="28" t="s">
        <v>22</v>
      </c>
      <c r="B20" s="45" t="n">
        <f t="shared" si="1"/>
        <v>495.1212188023627</v>
      </c>
      <c r="C20" s="38" t="n">
        <v>115.81323133951227</v>
      </c>
      <c r="D20" s="38" t="n">
        <v>379.30798746285041</v>
      </c>
      <c r="E20" s="46" t="n">
        <f t="shared" si="0"/>
        <v>23.390884280752545</v>
      </c>
      <c r="F20" s="46" t="n">
        <f t="shared" si="0"/>
        <v>76.609115719247441</v>
      </c>
    </row>
    <row r="21" ht="12.75" customHeight="1">
      <c r="A21" s="28" t="s">
        <v>23</v>
      </c>
      <c r="B21" s="45" t="n">
        <f t="shared" si="1"/>
        <v>35.911764705882327</v>
      </c>
      <c r="C21" s="38" t="n">
        <v>5.6932773109243708</v>
      </c>
      <c r="D21" s="38" t="n">
        <v>30.218487394957954</v>
      </c>
      <c r="E21" s="46" t="n">
        <f t="shared" si="0"/>
        <v>15.853515853515868</v>
      </c>
      <c r="F21" s="46" t="n">
        <f t="shared" si="0"/>
        <v>84.146484146484127</v>
      </c>
    </row>
    <row r="22" ht="12.75" customHeight="1">
      <c r="A22" s="28" t="s">
        <v>85</v>
      </c>
      <c r="B22" s="45" t="n">
        <f t="shared" si="1"/>
        <v>33</v>
      </c>
      <c r="C22" s="38" t="n">
        <v>15</v>
      </c>
      <c r="D22" s="38" t="n">
        <v>18</v>
      </c>
      <c r="E22" s="46" t="n">
        <f t="shared" si="0"/>
        <v>45.454545454545453</v>
      </c>
      <c r="F22" s="46" t="n">
        <f t="shared" si="0"/>
        <v>54.54545454545454</v>
      </c>
    </row>
    <row r="23" ht="12.75" customHeight="1">
      <c r="A23" s="28" t="s">
        <v>73</v>
      </c>
      <c r="B23" s="45" t="n">
        <f t="shared" si="1"/>
        <v>494.72413793103362</v>
      </c>
      <c r="C23" s="38" t="n">
        <v>103.20689655172414</v>
      </c>
      <c r="D23" s="38" t="n">
        <v>391.5172413793095</v>
      </c>
      <c r="E23" s="46" t="n">
        <f t="shared" si="0"/>
        <v>20.861504147208514</v>
      </c>
      <c r="F23" s="46" t="n">
        <f t="shared" si="0"/>
        <v>79.138495852791493</v>
      </c>
    </row>
    <row r="24" ht="12.75" customHeight="1">
      <c r="A24" s="17" t="s">
        <v>74</v>
      </c>
      <c r="B24" s="37" t="n">
        <f t="shared" si="1"/>
        <v>323.66980146290575</v>
      </c>
      <c r="C24" s="40" t="n">
        <v>122.69738435255678</v>
      </c>
      <c r="D24" s="40" t="n">
        <v>200.972417110349</v>
      </c>
      <c r="E24" s="48" t="n">
        <f t="shared" si="0"/>
        <v>37.908196500876997</v>
      </c>
      <c r="F24" s="48" t="n">
        <f t="shared" si="0"/>
        <v>62.09180349912301</v>
      </c>
    </row>
    <row r="25" ht="12.75" customHeight="1">
      <c r="A25" s="35" t="s">
        <v>60</v>
      </c>
      <c r="B25" s="35"/>
      <c r="C25" s="35"/>
      <c r="D25" s="35"/>
      <c r="E25" s="35"/>
      <c r="F25" s="35"/>
    </row>
    <row r="26" ht="66" customHeight="1">
      <c r="A26" s="36" t="s">
        <v>90</v>
      </c>
      <c r="B26" s="36"/>
      <c r="C26" s="36"/>
      <c r="D26" s="36"/>
      <c r="E26" s="36"/>
      <c r="F26" s="36"/>
    </row>
  </sheetData>
  <mergeCells count="10">
    <mergeCell ref="A25:F25"/>
    <mergeCell ref="A26:F26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45.6640625" hidden="0" customWidth="1"/>
    <col min="7" max="7" width="12.44140625" hidden="0" customWidth="1"/>
  </cols>
  <sheetData>
    <row r="1" ht="12.75" customHeight="1">
      <c r="A1" s="1" t="s">
        <v>28</v>
      </c>
      <c r="C1" s="9"/>
    </row>
    <row r="2" ht="12.75" customHeight="1">
      <c r="A2" s="14" t="s">
        <v>91</v>
      </c>
      <c r="B2" s="14"/>
      <c r="C2" s="14"/>
      <c r="D2" s="14"/>
      <c r="E2" s="50" t="s">
        <v>1</v>
      </c>
      <c r="F2" s="50"/>
    </row>
    <row r="3" ht="12.75" customHeight="1">
      <c r="A3" s="19" t="s">
        <v>2</v>
      </c>
      <c r="B3" s="22" t="s">
        <v>3</v>
      </c>
      <c r="C3" s="25" t="s">
        <v>81</v>
      </c>
      <c r="D3" s="26"/>
      <c r="E3" s="26"/>
      <c r="F3" s="26"/>
    </row>
    <row r="4" ht="12.75" customHeight="1">
      <c r="A4" s="20"/>
      <c r="B4" s="23"/>
      <c r="C4" s="25" t="s">
        <v>37</v>
      </c>
      <c r="D4" s="26"/>
      <c r="E4" s="26"/>
      <c r="F4" s="26"/>
      <c r="H4" s="49"/>
    </row>
    <row r="5" ht="12.75" customHeight="1">
      <c r="A5" s="20"/>
      <c r="B5" s="23"/>
      <c r="C5" s="11" t="s">
        <v>5</v>
      </c>
      <c r="D5" s="11" t="s">
        <v>6</v>
      </c>
      <c r="E5" s="11" t="s">
        <v>5</v>
      </c>
      <c r="F5" s="11" t="s">
        <v>6</v>
      </c>
    </row>
    <row r="6" ht="12.75" customHeight="1">
      <c r="A6" s="21"/>
      <c r="B6" s="24"/>
      <c r="C6" s="31" t="s">
        <v>55</v>
      </c>
      <c r="D6" s="33"/>
      <c r="E6" s="31" t="s">
        <v>38</v>
      </c>
      <c r="F6" s="33"/>
    </row>
    <row r="7" ht="12.75" customHeight="1">
      <c r="A7" s="10" t="s">
        <v>82</v>
      </c>
      <c r="B7" s="37" t="n">
        <v>28199.99999999996</v>
      </c>
      <c r="C7" s="37" t="n">
        <v>7714.9999999999991</v>
      </c>
      <c r="D7" s="37" t="n">
        <v>20484.99999999996</v>
      </c>
      <c r="E7" s="44" t="n">
        <v>27.358156028368828</v>
      </c>
      <c r="F7" s="44" t="n">
        <v>72.641843971631175</v>
      </c>
      <c r="G7" s="10"/>
      <c r="H7" s="37"/>
      <c r="I7" s="37"/>
      <c r="J7" s="12"/>
      <c r="K7" s="12"/>
    </row>
    <row r="8" ht="12.75" customHeight="1">
      <c r="A8" s="17" t="s">
        <v>10</v>
      </c>
      <c r="B8" s="37" t="n">
        <v>14672.999999999955</v>
      </c>
      <c r="C8" s="37" t="n">
        <v>2506.9999999999995</v>
      </c>
      <c r="D8" s="37" t="n">
        <v>12165.999999999955</v>
      </c>
      <c r="E8" s="44" t="n">
        <v>17.085803857425251</v>
      </c>
      <c r="F8" s="44" t="n">
        <v>82.914196142574752</v>
      </c>
      <c r="G8" s="42"/>
      <c r="H8" s="37"/>
      <c r="I8" s="37"/>
      <c r="J8" s="12"/>
      <c r="K8" s="12"/>
    </row>
    <row r="9" ht="12.75" customHeight="1">
      <c r="A9" s="28" t="s">
        <v>11</v>
      </c>
      <c r="B9" s="45" t="n">
        <v>7784.6568775668111</v>
      </c>
      <c r="C9" s="38" t="n">
        <v>688.7618648018647</v>
      </c>
      <c r="D9" s="38" t="n">
        <v>7095.8950127649468</v>
      </c>
      <c r="E9" s="46" t="n">
        <v>8.8476843056073857</v>
      </c>
      <c r="F9" s="46" t="n">
        <v>91.152315694392612</v>
      </c>
      <c r="G9" s="43"/>
      <c r="H9" s="38"/>
      <c r="I9" s="38"/>
      <c r="J9" s="34"/>
      <c r="K9" s="34"/>
    </row>
    <row r="10" ht="12.75" customHeight="1">
      <c r="A10" s="28" t="s">
        <v>89</v>
      </c>
      <c r="B10" s="45" t="n">
        <v>4405.1346953047132</v>
      </c>
      <c r="C10" s="38" t="n">
        <v>1339.2033566433568</v>
      </c>
      <c r="D10" s="38" t="n">
        <v>3065.9313386613562</v>
      </c>
      <c r="E10" s="46" t="n">
        <v>30.400962723586389</v>
      </c>
      <c r="F10" s="46" t="n">
        <v>69.599037276413597</v>
      </c>
      <c r="G10" s="43"/>
      <c r="H10" s="38"/>
      <c r="I10" s="38"/>
      <c r="J10" s="34"/>
      <c r="K10" s="34"/>
    </row>
    <row r="11" ht="12.75" customHeight="1">
      <c r="A11" s="28" t="s">
        <v>13</v>
      </c>
      <c r="B11" s="45" t="n">
        <v>2189.2084271284293</v>
      </c>
      <c r="C11" s="38" t="n">
        <v>356.03477855477809</v>
      </c>
      <c r="D11" s="38" t="n">
        <v>1833.173648573651</v>
      </c>
      <c r="E11" s="46" t="n">
        <v>16.263174129189089</v>
      </c>
      <c r="F11" s="46" t="n">
        <v>83.736825870810904</v>
      </c>
      <c r="G11" s="43"/>
      <c r="H11" s="38"/>
      <c r="I11" s="38"/>
      <c r="J11" s="34"/>
      <c r="K11" s="34"/>
    </row>
    <row r="12" ht="12.75" customHeight="1">
      <c r="A12" s="28" t="s">
        <v>14</v>
      </c>
      <c r="B12" s="45" t="n">
        <v>294</v>
      </c>
      <c r="C12" s="38" t="n">
        <v>123</v>
      </c>
      <c r="D12" s="38" t="n">
        <v>171</v>
      </c>
      <c r="E12" s="46" t="n">
        <v>41.836734693877553</v>
      </c>
      <c r="F12" s="46" t="n">
        <v>58.163265306122447</v>
      </c>
      <c r="G12" s="43"/>
      <c r="H12" s="38"/>
      <c r="I12" s="38"/>
      <c r="J12" s="34"/>
      <c r="K12" s="34"/>
    </row>
    <row r="13" ht="12.75" customHeight="1">
      <c r="A13" s="17" t="s">
        <v>39</v>
      </c>
      <c r="B13" s="37" t="n">
        <v>7068</v>
      </c>
      <c r="C13" s="39" t="n">
        <v>2348</v>
      </c>
      <c r="D13" s="39" t="n">
        <v>4720</v>
      </c>
      <c r="E13" s="47" t="n">
        <v>33.220147142048674</v>
      </c>
      <c r="F13" s="47" t="n">
        <v>66.779852857951326</v>
      </c>
      <c r="H13" s="39"/>
      <c r="I13" s="39"/>
      <c r="J13" s="12"/>
      <c r="K13" s="12"/>
    </row>
    <row r="14" ht="12.75" customHeight="1">
      <c r="A14" s="17" t="s">
        <v>70</v>
      </c>
      <c r="B14" s="37" t="n">
        <v>844</v>
      </c>
      <c r="C14" s="40" t="n">
        <v>268</v>
      </c>
      <c r="D14" s="40" t="n">
        <v>576</v>
      </c>
      <c r="E14" s="48" t="n">
        <v>31.753554502369667</v>
      </c>
      <c r="F14" s="48" t="n">
        <v>68.246445497630333</v>
      </c>
      <c r="H14" s="40"/>
      <c r="I14" s="40"/>
      <c r="J14" s="12"/>
      <c r="K14" s="12"/>
    </row>
    <row r="15" ht="12.75" customHeight="1">
      <c r="A15" s="17" t="s">
        <v>84</v>
      </c>
      <c r="B15" s="37" t="n">
        <v>869</v>
      </c>
      <c r="C15" s="39" t="n">
        <v>486</v>
      </c>
      <c r="D15" s="39" t="n">
        <v>383</v>
      </c>
      <c r="E15" s="47" t="n">
        <v>55.926352128883771</v>
      </c>
      <c r="F15" s="47" t="n">
        <v>44.073647871116229</v>
      </c>
      <c r="H15" s="40"/>
      <c r="I15" s="39"/>
      <c r="J15" s="12"/>
      <c r="K15" s="12"/>
    </row>
    <row r="16" ht="12.75" customHeight="1">
      <c r="A16" s="17" t="s">
        <v>18</v>
      </c>
      <c r="B16" s="37" t="n">
        <v>4375.5337417299688</v>
      </c>
      <c r="C16" s="39" t="n">
        <v>1966.1048517520205</v>
      </c>
      <c r="D16" s="39" t="n">
        <v>2409.4288899779485</v>
      </c>
      <c r="E16" s="47" t="n">
        <v>44.934057598529122</v>
      </c>
      <c r="F16" s="47" t="n">
        <v>55.065942401470892</v>
      </c>
      <c r="H16" s="39"/>
      <c r="I16" s="39"/>
      <c r="J16" s="12"/>
      <c r="K16" s="12"/>
    </row>
    <row r="17" ht="12.75" customHeight="1">
      <c r="A17" s="28" t="s">
        <v>19</v>
      </c>
      <c r="B17" s="45" t="n">
        <v>1958.3557392686807</v>
      </c>
      <c r="C17" s="38" t="n">
        <v>1272.8180604133538</v>
      </c>
      <c r="D17" s="38" t="n">
        <v>685.53767885532693</v>
      </c>
      <c r="E17" s="46" t="n">
        <v>64.994221166817681</v>
      </c>
      <c r="F17" s="46" t="n">
        <v>35.005778833182319</v>
      </c>
      <c r="G17" s="43"/>
      <c r="H17" s="38"/>
      <c r="I17" s="38"/>
      <c r="J17" s="34"/>
      <c r="K17" s="34"/>
    </row>
    <row r="18" ht="12.75" customHeight="1">
      <c r="A18" s="28" t="s">
        <v>20</v>
      </c>
      <c r="B18" s="45" t="n">
        <v>271.75988142292476</v>
      </c>
      <c r="C18" s="38" t="n">
        <v>104.02950310559022</v>
      </c>
      <c r="D18" s="38" t="n">
        <v>167.73037831733453</v>
      </c>
      <c r="E18" s="46" t="n">
        <v>38.279933947901199</v>
      </c>
      <c r="F18" s="46" t="n">
        <v>61.720066052098801</v>
      </c>
      <c r="G18" s="43"/>
      <c r="H18" s="38"/>
      <c r="I18" s="38"/>
      <c r="J18" s="34"/>
      <c r="K18" s="34"/>
    </row>
    <row r="19" ht="12.75" customHeight="1">
      <c r="A19" s="28" t="s">
        <v>21</v>
      </c>
      <c r="B19" s="45" t="n">
        <v>1075.5866370699227</v>
      </c>
      <c r="C19" s="38" t="n">
        <v>342.32115427302966</v>
      </c>
      <c r="D19" s="38" t="n">
        <v>733.26548279689314</v>
      </c>
      <c r="E19" s="46" t="n">
        <v>31.826460321743077</v>
      </c>
      <c r="F19" s="46" t="n">
        <v>68.17353967825693</v>
      </c>
      <c r="G19" s="43"/>
      <c r="H19" s="38"/>
      <c r="I19" s="38"/>
      <c r="J19" s="34"/>
      <c r="K19" s="34"/>
    </row>
    <row r="20" ht="12.75" customHeight="1">
      <c r="A20" s="28" t="s">
        <v>22</v>
      </c>
      <c r="B20" s="45" t="n">
        <v>499.16323000018735</v>
      </c>
      <c r="C20" s="38" t="n">
        <v>121.39327681718954</v>
      </c>
      <c r="D20" s="38" t="n">
        <v>377.76995318299782</v>
      </c>
      <c r="E20" s="46" t="n">
        <v>24.319354776421328</v>
      </c>
      <c r="F20" s="46" t="n">
        <v>75.680645223578679</v>
      </c>
      <c r="G20" s="43"/>
      <c r="H20" s="38"/>
      <c r="I20" s="38"/>
      <c r="J20" s="34"/>
      <c r="K20" s="34"/>
    </row>
    <row r="21" ht="12.75" customHeight="1">
      <c r="A21" s="28" t="s">
        <v>23</v>
      </c>
      <c r="B21" s="45" t="n">
        <v>30.46825396825399</v>
      </c>
      <c r="C21" s="38" t="n">
        <v>5.6428571428571441</v>
      </c>
      <c r="D21" s="38" t="n">
        <v>24.825396825396844</v>
      </c>
      <c r="E21" s="46" t="n">
        <v>18.520448033342007</v>
      </c>
      <c r="F21" s="46" t="n">
        <v>81.479551966657979</v>
      </c>
      <c r="G21" s="43"/>
      <c r="H21" s="38"/>
      <c r="I21" s="38"/>
      <c r="J21" s="34"/>
      <c r="K21" s="34"/>
    </row>
    <row r="22" ht="12.75" customHeight="1">
      <c r="A22" s="28" t="s">
        <v>85</v>
      </c>
      <c r="B22" s="45" t="n">
        <v>33</v>
      </c>
      <c r="C22" s="38" t="n">
        <v>13</v>
      </c>
      <c r="D22" s="38" t="n">
        <v>20</v>
      </c>
      <c r="E22" s="46" t="n">
        <v>39.393939393939391</v>
      </c>
      <c r="F22" s="46" t="n">
        <v>60.606060606060609</v>
      </c>
      <c r="G22" s="43"/>
      <c r="H22" s="38"/>
      <c r="I22" s="38"/>
      <c r="J22" s="34"/>
      <c r="K22" s="34"/>
    </row>
    <row r="23" ht="12.75" customHeight="1">
      <c r="A23" s="28" t="s">
        <v>73</v>
      </c>
      <c r="B23" s="45" t="n">
        <v>507.19999999999925</v>
      </c>
      <c r="C23" s="38" t="n">
        <v>106.90000000000002</v>
      </c>
      <c r="D23" s="38" t="n">
        <v>400.29999999999922</v>
      </c>
      <c r="E23" s="46" t="n">
        <v>21.076498422712969</v>
      </c>
      <c r="F23" s="46" t="n">
        <v>78.923501577287027</v>
      </c>
      <c r="G23" s="43"/>
      <c r="H23" s="38"/>
      <c r="I23" s="38"/>
      <c r="J23" s="34"/>
      <c r="K23" s="34"/>
    </row>
    <row r="24" ht="12.75" customHeight="1">
      <c r="A24" s="17" t="s">
        <v>74</v>
      </c>
      <c r="B24" s="37" t="n">
        <v>370.46625827003265</v>
      </c>
      <c r="C24" s="40" t="n">
        <v>139.89514824797848</v>
      </c>
      <c r="D24" s="40" t="n">
        <v>230.57111002205417</v>
      </c>
      <c r="E24" s="48" t="n">
        <v>37.761913568390078</v>
      </c>
      <c r="F24" s="48" t="n">
        <v>62.238086431609929</v>
      </c>
      <c r="H24" s="40"/>
      <c r="I24" s="40"/>
      <c r="J24" s="12"/>
      <c r="K24" s="12"/>
    </row>
    <row r="25" ht="12.75" customHeight="1">
      <c r="A25" s="35" t="s">
        <v>60</v>
      </c>
      <c r="B25" s="35"/>
      <c r="C25" s="35"/>
      <c r="D25" s="35"/>
      <c r="E25" s="35"/>
      <c r="F25" s="35"/>
    </row>
    <row r="26" ht="62.25" customHeight="1">
      <c r="A26" s="36" t="s">
        <v>90</v>
      </c>
      <c r="B26" s="36"/>
      <c r="C26" s="36"/>
      <c r="D26" s="36"/>
      <c r="E26" s="36"/>
      <c r="F26" s="36"/>
    </row>
    <row r="27" ht="12.75" customHeight="1">
      <c r="A27" s="13"/>
      <c r="B27" s="13"/>
      <c r="C27" s="13"/>
      <c r="D27" s="13"/>
      <c r="E27" s="13"/>
      <c r="F27" s="13"/>
    </row>
  </sheetData>
  <mergeCells count="11">
    <mergeCell ref="A25:F25"/>
    <mergeCell ref="A26:F26"/>
    <mergeCell ref="A27:F27"/>
    <mergeCell ref="A2:D2"/>
    <mergeCell ref="E2:F2"/>
    <mergeCell ref="A3:A6"/>
    <mergeCell ref="B3:B6"/>
    <mergeCell ref="C3:F3"/>
    <mergeCell ref="C4:F4"/>
    <mergeCell ref="C6:D6"/>
    <mergeCell ref="E6:F6"/>
  </mergeCells>
  <pageMargins left="0.78740157480314965" right="0.78740157480314965" top="0.98425196850393704" bottom="0.98425196850393704" header="0.51181102362204722" footer="0.51181102362204722"/>
  <pageSetup paperSize="9" orientation="landscape" horizontalDpi="1200" verticalDpi="12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5.6640625" hidden="0" customWidth="1"/>
    <col min="7" max="7" width="12.44140625" hidden="0" customWidth="1"/>
  </cols>
  <sheetData>
    <row r="1" ht="12.75" customHeight="1">
      <c r="A1" s="1" t="s">
        <v>28</v>
      </c>
      <c r="C1" s="9"/>
    </row>
    <row r="2" ht="12.75" customHeight="1">
      <c r="A2" s="14" t="s">
        <v>92</v>
      </c>
      <c r="B2" s="14"/>
      <c r="C2" s="14"/>
      <c r="D2" s="14"/>
      <c r="E2" s="50" t="s">
        <v>1</v>
      </c>
      <c r="F2" s="50"/>
    </row>
    <row r="3" ht="12.75" customHeight="1">
      <c r="A3" s="19" t="s">
        <v>2</v>
      </c>
      <c r="B3" s="22" t="s">
        <v>3</v>
      </c>
      <c r="C3" s="25" t="s">
        <v>81</v>
      </c>
      <c r="D3" s="26"/>
      <c r="E3" s="26"/>
      <c r="F3" s="26"/>
    </row>
    <row r="4" ht="12.75" customHeight="1">
      <c r="A4" s="20"/>
      <c r="B4" s="23"/>
      <c r="C4" s="25" t="s">
        <v>37</v>
      </c>
      <c r="D4" s="26"/>
      <c r="E4" s="26"/>
      <c r="F4" s="26"/>
    </row>
    <row r="5" ht="12.75" customHeight="1">
      <c r="A5" s="20"/>
      <c r="B5" s="23"/>
      <c r="C5" s="11" t="s">
        <v>5</v>
      </c>
      <c r="D5" s="11" t="s">
        <v>6</v>
      </c>
      <c r="E5" s="11" t="s">
        <v>5</v>
      </c>
      <c r="F5" s="11" t="s">
        <v>6</v>
      </c>
    </row>
    <row r="6" ht="12.75" customHeight="1">
      <c r="A6" s="21"/>
      <c r="B6" s="24"/>
      <c r="C6" s="31" t="s">
        <v>55</v>
      </c>
      <c r="D6" s="33"/>
      <c r="E6" s="31" t="s">
        <v>38</v>
      </c>
      <c r="F6" s="33"/>
    </row>
    <row r="7" ht="12.75" customHeight="1">
      <c r="A7" s="10" t="s">
        <v>82</v>
      </c>
      <c r="B7" s="37" t="n">
        <f>C7+D7</f>
        <v>28912.999999999978</v>
      </c>
      <c r="C7" s="37" t="n">
        <f>C8+C13+C14+C15+C16+C23</f>
        <v>8004.0000000000027</v>
      </c>
      <c r="D7" s="37" t="n">
        <f>D8+D13+D14+D15+D16+D23</f>
        <v>20908.999999999975</v>
      </c>
      <c r="E7" s="47" t="n">
        <f>C7/$B7*100</f>
        <v>27.683049147442357</v>
      </c>
      <c r="F7" s="47" t="n">
        <f>D7/$B7*100</f>
        <v>72.316950852557639</v>
      </c>
      <c r="G7" s="10"/>
    </row>
    <row r="8" ht="12.75" customHeight="1">
      <c r="A8" s="17" t="s">
        <v>10</v>
      </c>
      <c r="B8" s="37" t="n">
        <f>C8+D8</f>
        <v>15100.999999999976</v>
      </c>
      <c r="C8" s="37" t="n">
        <f>C9+C10+C11+C12</f>
        <v>2651.0000000000018</v>
      </c>
      <c r="D8" s="37" t="n">
        <f>D9+D10+D11+D12</f>
        <v>12449.999999999975</v>
      </c>
      <c r="E8" s="47" t="n">
        <f t="shared" ref="E8:F23" si="0">C8/$B8*100</f>
        <v>17.555128799417297</v>
      </c>
      <c r="F8" s="47" t="n">
        <f t="shared" si="0"/>
        <v>82.444871200582696</v>
      </c>
      <c r="G8" s="42"/>
    </row>
    <row r="9" ht="12.75" customHeight="1">
      <c r="A9" s="28" t="s">
        <v>11</v>
      </c>
      <c r="B9" s="45" t="n">
        <f t="shared" ref="B9:B23" si="1">C9+D9</f>
        <v>8168.3510746932534</v>
      </c>
      <c r="C9" s="38" t="n">
        <v>762.38068505024398</v>
      </c>
      <c r="D9" s="38" t="n">
        <v>7405.9703896430092</v>
      </c>
      <c r="E9" s="46" t="n">
        <f t="shared" si="0"/>
        <v>9.3333486535882493</v>
      </c>
      <c r="F9" s="46" t="n">
        <f t="shared" si="0"/>
        <v>90.666651346411754</v>
      </c>
      <c r="G9" s="43"/>
    </row>
    <row r="10" ht="12.75" customHeight="1">
      <c r="A10" s="28" t="s">
        <v>89</v>
      </c>
      <c r="B10" s="45" t="n">
        <f t="shared" si="1"/>
        <v>4593.4442463092564</v>
      </c>
      <c r="C10" s="38" t="n">
        <v>1412.5323581973598</v>
      </c>
      <c r="D10" s="38" t="n">
        <v>3180.9118881118966</v>
      </c>
      <c r="E10" s="46" t="n">
        <f t="shared" si="0"/>
        <v>30.751050463544914</v>
      </c>
      <c r="F10" s="46" t="n">
        <f t="shared" si="0"/>
        <v>69.248949536455086</v>
      </c>
      <c r="G10" s="43"/>
    </row>
    <row r="11" ht="12.75" customHeight="1">
      <c r="A11" s="28" t="s">
        <v>13</v>
      </c>
      <c r="B11" s="45" t="n">
        <f t="shared" si="1"/>
        <v>2024.9546789974656</v>
      </c>
      <c r="C11" s="38" t="n">
        <v>344.96195675239801</v>
      </c>
      <c r="D11" s="38" t="n">
        <v>1679.9927222450676</v>
      </c>
      <c r="E11" s="46" t="n">
        <f t="shared" si="0"/>
        <v>17.035539626160183</v>
      </c>
      <c r="F11" s="46" t="n">
        <f t="shared" si="0"/>
        <v>82.964460373839827</v>
      </c>
      <c r="G11" s="43"/>
    </row>
    <row r="12" ht="12.75" customHeight="1">
      <c r="A12" s="28" t="s">
        <v>14</v>
      </c>
      <c r="B12" s="45" t="n">
        <f t="shared" si="1"/>
        <v>314.25</v>
      </c>
      <c r="C12" s="38" t="n">
        <v>131.125</v>
      </c>
      <c r="D12" s="38" t="n">
        <v>183.125</v>
      </c>
      <c r="E12" s="46" t="n">
        <f t="shared" si="0"/>
        <v>41.726332537788387</v>
      </c>
      <c r="F12" s="46" t="n">
        <f t="shared" si="0"/>
        <v>58.27366746221162</v>
      </c>
      <c r="G12" s="43"/>
    </row>
    <row r="13" ht="12.75" customHeight="1">
      <c r="A13" s="17" t="s">
        <v>39</v>
      </c>
      <c r="B13" s="37" t="n">
        <f t="shared" si="1"/>
        <v>7188</v>
      </c>
      <c r="C13" s="39" t="n">
        <v>2423</v>
      </c>
      <c r="D13" s="39" t="n">
        <v>4765</v>
      </c>
      <c r="E13" s="47" t="n">
        <f t="shared" si="0"/>
        <v>33.70895937673901</v>
      </c>
      <c r="F13" s="47" t="n">
        <f t="shared" si="0"/>
        <v>66.291040623260983</v>
      </c>
    </row>
    <row r="14" ht="12.75" customHeight="1">
      <c r="A14" s="17" t="s">
        <v>70</v>
      </c>
      <c r="B14" s="37" t="n">
        <f t="shared" si="1"/>
        <v>905</v>
      </c>
      <c r="C14" s="40" t="n">
        <v>279</v>
      </c>
      <c r="D14" s="40" t="n">
        <v>626</v>
      </c>
      <c r="E14" s="48" t="n">
        <f t="shared" si="0"/>
        <v>30.828729281767959</v>
      </c>
      <c r="F14" s="48" t="n">
        <f t="shared" si="0"/>
        <v>69.171270718232051</v>
      </c>
    </row>
    <row r="15" ht="12.75" customHeight="1">
      <c r="A15" s="17" t="s">
        <v>84</v>
      </c>
      <c r="B15" s="37" t="n">
        <f t="shared" si="1"/>
        <v>888</v>
      </c>
      <c r="C15" s="39" t="n">
        <v>505</v>
      </c>
      <c r="D15" s="39" t="n">
        <v>383</v>
      </c>
      <c r="E15" s="47" t="n">
        <f t="shared" si="0"/>
        <v>56.869369369369373</v>
      </c>
      <c r="F15" s="47" t="n">
        <f t="shared" si="0"/>
        <v>43.130630630630627</v>
      </c>
    </row>
    <row r="16" ht="12.75" customHeight="1">
      <c r="A16" s="17" t="s">
        <v>18</v>
      </c>
      <c r="B16" s="37" t="n">
        <f t="shared" si="1"/>
        <v>4523.6940730837778</v>
      </c>
      <c r="C16" s="39" t="n">
        <v>2037.0225044563281</v>
      </c>
      <c r="D16" s="39" t="n">
        <v>2486.6715686274501</v>
      </c>
      <c r="E16" s="47" t="n">
        <f t="shared" si="0"/>
        <v>45.030067717813218</v>
      </c>
      <c r="F16" s="47" t="n">
        <f t="shared" si="0"/>
        <v>54.969932282186797</v>
      </c>
    </row>
    <row r="17" ht="12.75" customHeight="1">
      <c r="A17" s="28" t="s">
        <v>19</v>
      </c>
      <c r="B17" s="45" t="n">
        <f t="shared" si="1"/>
        <v>2051.4030112044816</v>
      </c>
      <c r="C17" s="38" t="n">
        <v>1328.610119047619</v>
      </c>
      <c r="D17" s="38" t="n">
        <v>722.79289215686254</v>
      </c>
      <c r="E17" s="46" t="n">
        <f t="shared" si="0"/>
        <v>64.765924189002988</v>
      </c>
      <c r="F17" s="46" t="n">
        <f t="shared" si="0"/>
        <v>35.234075810997012</v>
      </c>
      <c r="G17" s="43"/>
    </row>
    <row r="18" ht="12.75" customHeight="1">
      <c r="A18" s="28" t="s">
        <v>93</v>
      </c>
      <c r="B18" s="45" t="n">
        <f t="shared" si="1"/>
        <v>242.70033670033683</v>
      </c>
      <c r="C18" s="38" t="n">
        <v>97.865319865319904</v>
      </c>
      <c r="D18" s="38" t="n">
        <v>144.83501683501692</v>
      </c>
      <c r="E18" s="46" t="n">
        <f t="shared" si="0"/>
        <v>40.323520435060061</v>
      </c>
      <c r="F18" s="46" t="n">
        <f t="shared" si="0"/>
        <v>59.676479564939932</v>
      </c>
      <c r="G18" s="43"/>
    </row>
    <row r="19" ht="12.75" customHeight="1">
      <c r="A19" s="28" t="s">
        <v>21</v>
      </c>
      <c r="B19" s="45" t="n">
        <f t="shared" si="1"/>
        <v>1101.4485294117644</v>
      </c>
      <c r="C19" s="38" t="n">
        <v>353.65318627450984</v>
      </c>
      <c r="D19" s="38" t="n">
        <v>747.79534313725469</v>
      </c>
      <c r="E19" s="46" t="n">
        <f t="shared" si="0"/>
        <v>32.108008393581549</v>
      </c>
      <c r="F19" s="46" t="n">
        <f t="shared" si="0"/>
        <v>67.891991606418472</v>
      </c>
      <c r="G19" s="43"/>
    </row>
    <row r="20" ht="12.75" customHeight="1">
      <c r="A20" s="28" t="s">
        <v>94</v>
      </c>
      <c r="B20" s="45" t="n">
        <f t="shared" si="1"/>
        <v>568.14219576719415</v>
      </c>
      <c r="C20" s="38" t="n">
        <v>135.22721260221257</v>
      </c>
      <c r="D20" s="38" t="n">
        <v>432.91498316498161</v>
      </c>
      <c r="E20" s="46" t="n">
        <f t="shared" si="0"/>
        <v>23.801649236703447</v>
      </c>
      <c r="F20" s="46" t="n">
        <f t="shared" si="0"/>
        <v>76.198350763296546</v>
      </c>
      <c r="G20" s="43"/>
    </row>
    <row r="21" ht="12.75" customHeight="1">
      <c r="A21" s="28" t="s">
        <v>85</v>
      </c>
      <c r="B21" s="45" t="n">
        <f t="shared" si="1"/>
        <v>31</v>
      </c>
      <c r="C21" s="38" t="n">
        <v>12</v>
      </c>
      <c r="D21" s="38" t="n">
        <v>19</v>
      </c>
      <c r="E21" s="46" t="n">
        <f t="shared" si="0"/>
        <v>38.70967741935484</v>
      </c>
      <c r="F21" s="46" t="n">
        <f t="shared" si="0"/>
        <v>61.29032258064516</v>
      </c>
      <c r="G21" s="43"/>
    </row>
    <row r="22" ht="12.75" customHeight="1">
      <c r="A22" s="28" t="s">
        <v>73</v>
      </c>
      <c r="B22" s="45" t="n">
        <f t="shared" si="1"/>
        <v>529.00000000000125</v>
      </c>
      <c r="C22" s="38" t="n">
        <v>109.66666666666671</v>
      </c>
      <c r="D22" s="38" t="n">
        <v>419.33333333333451</v>
      </c>
      <c r="E22" s="46" t="n">
        <f t="shared" si="0"/>
        <v>20.730938878386855</v>
      </c>
      <c r="F22" s="46" t="n">
        <f t="shared" si="0"/>
        <v>79.269061121613134</v>
      </c>
      <c r="G22" s="43"/>
    </row>
    <row r="23" ht="12.75" customHeight="1">
      <c r="A23" s="17" t="s">
        <v>74</v>
      </c>
      <c r="B23" s="37" t="n">
        <f t="shared" si="1"/>
        <v>307.30592691622155</v>
      </c>
      <c r="C23" s="40" t="n">
        <v>108.97749554367208</v>
      </c>
      <c r="D23" s="40" t="n">
        <v>198.32843137254946</v>
      </c>
      <c r="E23" s="48" t="n">
        <f t="shared" si="0"/>
        <v>35.462217288565924</v>
      </c>
      <c r="F23" s="48" t="n">
        <f t="shared" si="0"/>
        <v>64.537782711434076</v>
      </c>
    </row>
    <row r="24" ht="12.75" customHeight="1">
      <c r="A24" s="35" t="s">
        <v>60</v>
      </c>
      <c r="B24" s="35"/>
      <c r="C24" s="35"/>
      <c r="D24" s="35"/>
      <c r="E24" s="35"/>
      <c r="F24" s="35"/>
    </row>
    <row r="25" ht="63" customHeight="1">
      <c r="A25" s="36" t="s">
        <v>90</v>
      </c>
      <c r="B25" s="36"/>
      <c r="C25" s="36"/>
      <c r="D25" s="36"/>
      <c r="E25" s="36"/>
      <c r="F25" s="36"/>
    </row>
    <row r="26" ht="12.75" customHeight="1">
      <c r="A26" s="13"/>
      <c r="B26" s="13"/>
      <c r="C26" s="13"/>
      <c r="D26" s="13"/>
      <c r="E26" s="13"/>
      <c r="F26" s="13"/>
    </row>
  </sheetData>
  <mergeCells count="11">
    <mergeCell ref="A24:F24"/>
    <mergeCell ref="A25:F25"/>
    <mergeCell ref="A26:F26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57.109375" hidden="0" customWidth="1"/>
    <col min="7" max="7" width="12.44140625" hidden="0" customWidth="1"/>
  </cols>
  <sheetData>
    <row r="1">
      <c r="A1" s="1" t="s">
        <v>28</v>
      </c>
      <c r="C1" s="9"/>
    </row>
    <row r="2" ht="12" customHeight="1">
      <c r="A2" s="14" t="s">
        <v>96</v>
      </c>
      <c r="B2" s="14"/>
      <c r="C2" s="14"/>
      <c r="D2" s="14"/>
      <c r="E2" s="50" t="s">
        <v>1</v>
      </c>
      <c r="F2" s="50"/>
    </row>
    <row r="3">
      <c r="A3" s="60" t="s">
        <v>2</v>
      </c>
      <c r="B3" s="63" t="s">
        <v>3</v>
      </c>
      <c r="C3" s="51" t="s">
        <v>81</v>
      </c>
      <c r="D3" s="52"/>
      <c r="E3" s="52"/>
      <c r="F3" s="52"/>
    </row>
    <row r="4">
      <c r="A4" s="61"/>
      <c r="B4" s="64"/>
      <c r="C4" s="51" t="s">
        <v>37</v>
      </c>
      <c r="D4" s="52"/>
      <c r="E4" s="52"/>
      <c r="F4" s="52"/>
    </row>
    <row r="5">
      <c r="A5" s="61"/>
      <c r="B5" s="64"/>
      <c r="C5" s="55" t="s">
        <v>5</v>
      </c>
      <c r="D5" s="55" t="s">
        <v>6</v>
      </c>
      <c r="E5" s="55" t="s">
        <v>5</v>
      </c>
      <c r="F5" s="55" t="s">
        <v>6</v>
      </c>
    </row>
    <row r="6">
      <c r="A6" s="62"/>
      <c r="B6" s="65"/>
      <c r="C6" s="53" t="s">
        <v>55</v>
      </c>
      <c r="D6" s="54"/>
      <c r="E6" s="53" t="s">
        <v>38</v>
      </c>
      <c r="F6" s="54"/>
    </row>
    <row r="7" ht="12" customHeight="1">
      <c r="A7" s="10" t="s">
        <v>82</v>
      </c>
      <c r="B7" s="37" t="n">
        <v>29474.000000000011</v>
      </c>
      <c r="C7" s="37" t="n">
        <v>8282</v>
      </c>
      <c r="D7" s="37" t="n">
        <v>21192.000000000011</v>
      </c>
      <c r="E7" s="47" t="n">
        <v>28.099341792766495</v>
      </c>
      <c r="F7" s="47" t="n">
        <v>71.900658207233505</v>
      </c>
      <c r="G7" s="56"/>
    </row>
    <row r="8" ht="12" customHeight="1">
      <c r="A8" s="17" t="s">
        <v>10</v>
      </c>
      <c r="B8" s="37" t="n">
        <v>15589.000000000011</v>
      </c>
      <c r="C8" s="37" t="n">
        <v>2820.9999999999995</v>
      </c>
      <c r="D8" s="37" t="n">
        <v>12768.000000000011</v>
      </c>
      <c r="E8" s="47" t="n">
        <v>18.096093399191723</v>
      </c>
      <c r="F8" s="47" t="n">
        <v>81.90390660080827</v>
      </c>
      <c r="G8" s="57"/>
    </row>
    <row r="9">
      <c r="A9" s="28" t="s">
        <v>11</v>
      </c>
      <c r="B9" s="45" t="n">
        <v>8518.0252448531774</v>
      </c>
      <c r="C9" s="38" t="n">
        <v>820.65010574392932</v>
      </c>
      <c r="D9" s="38" t="n">
        <v>7697.3751391092474</v>
      </c>
      <c r="E9" s="46" t="n">
        <v>9.6342765154375254</v>
      </c>
      <c r="F9" s="46" t="n">
        <v>90.365723484562466</v>
      </c>
      <c r="G9" s="58"/>
    </row>
    <row r="10">
      <c r="A10" s="28" t="s">
        <v>89</v>
      </c>
      <c r="B10" s="45" t="n">
        <v>4768.8611389590824</v>
      </c>
      <c r="C10" s="38" t="n">
        <v>1511.1445702336878</v>
      </c>
      <c r="D10" s="38" t="n">
        <v>3257.7165687253942</v>
      </c>
      <c r="E10" s="46" t="n">
        <v>31.687745275039212</v>
      </c>
      <c r="F10" s="46" t="n">
        <v>68.312254724960781</v>
      </c>
      <c r="G10" s="58"/>
    </row>
    <row r="11">
      <c r="A11" s="28" t="s">
        <v>13</v>
      </c>
      <c r="B11" s="45" t="n">
        <v>1982.6136161877525</v>
      </c>
      <c r="C11" s="38" t="n">
        <v>350.39282402238268</v>
      </c>
      <c r="D11" s="38" t="n">
        <v>1632.2207921653699</v>
      </c>
      <c r="E11" s="46" t="n">
        <v>17.673278401877003</v>
      </c>
      <c r="F11" s="46" t="n">
        <v>82.326721598123001</v>
      </c>
      <c r="G11" s="58"/>
    </row>
    <row r="12">
      <c r="A12" s="28" t="s">
        <v>14</v>
      </c>
      <c r="B12" s="45" t="n">
        <v>319.5</v>
      </c>
      <c r="C12" s="38" t="n">
        <v>138.8125</v>
      </c>
      <c r="D12" s="38" t="n">
        <v>180.6875</v>
      </c>
      <c r="E12" s="46" t="n">
        <v>43.446791862284826</v>
      </c>
      <c r="F12" s="46" t="n">
        <v>56.553208137715181</v>
      </c>
      <c r="G12" s="58"/>
    </row>
    <row r="13" ht="12" customHeight="1">
      <c r="A13" s="17" t="s">
        <v>39</v>
      </c>
      <c r="B13" s="37" t="n">
        <v>7331</v>
      </c>
      <c r="C13" s="39" t="n">
        <v>2528</v>
      </c>
      <c r="D13" s="39" t="n">
        <v>4803</v>
      </c>
      <c r="E13" s="47" t="n">
        <v>34.483699358886923</v>
      </c>
      <c r="F13" s="47" t="n">
        <v>65.516300641113077</v>
      </c>
      <c r="G13" s="59"/>
    </row>
    <row r="14" ht="12" customHeight="1">
      <c r="A14" s="17" t="s">
        <v>70</v>
      </c>
      <c r="B14" s="37" t="n">
        <v>897</v>
      </c>
      <c r="C14" s="40" t="n">
        <v>282</v>
      </c>
      <c r="D14" s="40" t="n">
        <v>615</v>
      </c>
      <c r="E14" s="48" t="n">
        <v>31.438127090301005</v>
      </c>
      <c r="F14" s="48" t="n">
        <v>68.561872909698991</v>
      </c>
      <c r="G14" s="59"/>
    </row>
    <row r="15" ht="12" customHeight="1">
      <c r="A15" s="17" t="s">
        <v>84</v>
      </c>
      <c r="B15" s="37" t="n">
        <v>892</v>
      </c>
      <c r="C15" s="39" t="n">
        <v>509</v>
      </c>
      <c r="D15" s="39" t="n">
        <v>383</v>
      </c>
      <c r="E15" s="47" t="n">
        <v>57.062780269058301</v>
      </c>
      <c r="F15" s="47" t="n">
        <v>42.937219730941706</v>
      </c>
      <c r="G15" s="59"/>
    </row>
    <row r="16" ht="12" customHeight="1">
      <c r="A16" s="17" t="s">
        <v>18</v>
      </c>
      <c r="B16" s="37" t="n">
        <v>4478.9931372549017</v>
      </c>
      <c r="C16" s="39" t="n">
        <v>2044.670588235294</v>
      </c>
      <c r="D16" s="39" t="n">
        <v>2434.3225490196073</v>
      </c>
      <c r="E16" s="47" t="n">
        <v>45.65022820035928</v>
      </c>
      <c r="F16" s="47" t="n">
        <v>54.349771799640713</v>
      </c>
      <c r="G16" s="59"/>
    </row>
    <row r="17">
      <c r="A17" s="28" t="s">
        <v>19</v>
      </c>
      <c r="B17" s="45" t="n">
        <v>2028.8748663101605</v>
      </c>
      <c r="C17" s="38" t="n">
        <v>1308.0420677361853</v>
      </c>
      <c r="D17" s="38" t="n">
        <v>720.83279857397508</v>
      </c>
      <c r="E17" s="46" t="n">
        <v>64.471303255635121</v>
      </c>
      <c r="F17" s="46" t="n">
        <v>35.528696744364865</v>
      </c>
      <c r="G17" s="58"/>
    </row>
    <row r="18">
      <c r="A18" s="28" t="s">
        <v>93</v>
      </c>
      <c r="B18" s="45" t="n">
        <v>238.53961038961037</v>
      </c>
      <c r="C18" s="38" t="n">
        <v>100.11558441558441</v>
      </c>
      <c r="D18" s="38" t="n">
        <v>138.42402597402597</v>
      </c>
      <c r="E18" s="46" t="n">
        <v>41.970213773747723</v>
      </c>
      <c r="F18" s="46" t="n">
        <v>58.029786226252277</v>
      </c>
      <c r="G18" s="58"/>
    </row>
    <row r="19">
      <c r="A19" s="28" t="s">
        <v>21</v>
      </c>
      <c r="B19" s="45" t="n">
        <v>1098.8470588235291</v>
      </c>
      <c r="C19" s="38" t="n">
        <v>375.79215686274506</v>
      </c>
      <c r="D19" s="38" t="n">
        <v>723.05490196078404</v>
      </c>
      <c r="E19" s="46" t="n">
        <v>34.198768049220938</v>
      </c>
      <c r="F19" s="46" t="n">
        <v>65.801231950779055</v>
      </c>
      <c r="G19" s="58"/>
    </row>
    <row r="20">
      <c r="A20" s="28" t="s">
        <v>94</v>
      </c>
      <c r="B20" s="45" t="n">
        <v>581.95035173160113</v>
      </c>
      <c r="C20" s="38" t="n">
        <v>148.53327922077918</v>
      </c>
      <c r="D20" s="38" t="n">
        <v>433.41707251082198</v>
      </c>
      <c r="E20" s="46" t="n">
        <v>25.523359300121808</v>
      </c>
      <c r="F20" s="46" t="n">
        <v>74.476640699878189</v>
      </c>
      <c r="G20" s="58"/>
    </row>
    <row r="21">
      <c r="A21" s="28" t="s">
        <v>85</v>
      </c>
      <c r="B21" s="45" t="n">
        <v>35</v>
      </c>
      <c r="C21" s="38" t="n">
        <v>14</v>
      </c>
      <c r="D21" s="38" t="n">
        <v>21</v>
      </c>
      <c r="E21" s="46" t="n">
        <v>40</v>
      </c>
      <c r="F21" s="46" t="n">
        <v>60</v>
      </c>
      <c r="G21" s="58"/>
    </row>
    <row r="22">
      <c r="A22" s="28" t="s">
        <v>73</v>
      </c>
      <c r="B22" s="45" t="n">
        <v>495.78125</v>
      </c>
      <c r="C22" s="38" t="n">
        <v>98.1875</v>
      </c>
      <c r="D22" s="38" t="n">
        <v>397.59375</v>
      </c>
      <c r="E22" s="46" t="n">
        <v>19.804601323668454</v>
      </c>
      <c r="F22" s="46" t="n">
        <v>80.19539867633155</v>
      </c>
      <c r="G22" s="58"/>
    </row>
    <row r="23" ht="12" customHeight="1">
      <c r="A23" s="17" t="s">
        <v>74</v>
      </c>
      <c r="B23" s="37" t="n">
        <v>286.00686274509803</v>
      </c>
      <c r="C23" s="40" t="n">
        <v>97.329411764705867</v>
      </c>
      <c r="D23" s="40" t="n">
        <v>188.67745098039214</v>
      </c>
      <c r="E23" s="48" t="n">
        <v>34.030446273399441</v>
      </c>
      <c r="F23" s="48" t="n">
        <v>65.969553726600552</v>
      </c>
      <c r="G23" s="59"/>
    </row>
    <row r="24">
      <c r="A24" s="35" t="s">
        <v>60</v>
      </c>
      <c r="B24" s="35"/>
      <c r="C24" s="35"/>
      <c r="D24" s="35"/>
      <c r="E24" s="35"/>
      <c r="F24" s="35"/>
    </row>
    <row r="25">
      <c r="A25" s="36" t="s">
        <v>90</v>
      </c>
      <c r="B25" s="36"/>
      <c r="C25" s="36"/>
      <c r="D25" s="36"/>
      <c r="E25" s="36"/>
      <c r="F25" s="36"/>
    </row>
    <row r="26">
      <c r="A26" s="13"/>
      <c r="B26" s="13"/>
      <c r="C26" s="13"/>
      <c r="D26" s="13"/>
      <c r="E26" s="13"/>
      <c r="F26" s="13"/>
    </row>
  </sheetData>
  <mergeCells count="11">
    <mergeCell ref="A24:F24"/>
    <mergeCell ref="A25:F25"/>
    <mergeCell ref="A26:F26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5.6640625" hidden="0" customWidth="1"/>
  </cols>
  <sheetData>
    <row r="1" ht="12.75" customHeight="1">
      <c r="A1" s="1" t="s">
        <v>28</v>
      </c>
      <c r="C1" s="9"/>
    </row>
    <row r="2" ht="12.75" customHeight="1">
      <c r="A2" s="14" t="s">
        <v>0</v>
      </c>
      <c r="B2" s="14"/>
      <c r="C2" s="14"/>
      <c r="D2" s="14"/>
      <c r="E2" s="16" t="s">
        <v>1</v>
      </c>
      <c r="F2" s="16"/>
    </row>
    <row r="3" ht="12.75" customHeight="1">
      <c r="A3" s="19" t="s">
        <v>2</v>
      </c>
      <c r="B3" s="22" t="s">
        <v>3</v>
      </c>
      <c r="C3" s="25" t="s">
        <v>4</v>
      </c>
      <c r="D3" s="26"/>
      <c r="E3" s="26"/>
      <c r="F3" s="26"/>
    </row>
    <row r="4" ht="12.75" customHeight="1">
      <c r="A4" s="20"/>
      <c r="B4" s="23"/>
      <c r="C4" s="11" t="s">
        <v>5</v>
      </c>
      <c r="D4" s="11" t="s">
        <v>6</v>
      </c>
      <c r="E4" s="11" t="s">
        <v>5</v>
      </c>
      <c r="F4" s="11" t="s">
        <v>6</v>
      </c>
    </row>
    <row r="5" ht="12.75" customHeight="1">
      <c r="A5" s="21"/>
      <c r="B5" s="24"/>
      <c r="C5" s="31" t="s">
        <v>7</v>
      </c>
      <c r="D5" s="33"/>
      <c r="E5" s="33" t="s">
        <v>8</v>
      </c>
      <c r="F5" s="33"/>
    </row>
    <row r="6" ht="12.75" customHeight="1">
      <c r="A6" s="10" t="s">
        <v>9</v>
      </c>
      <c r="B6" s="7" t="n">
        <f>+C6+D6</f>
        <v>24174</v>
      </c>
      <c r="C6" s="7" t="n">
        <v>6418</v>
      </c>
      <c r="D6" s="7" t="n">
        <v>17756</v>
      </c>
      <c r="E6" s="12" t="n">
        <f>(C6/B6)*100</f>
        <v>26.549185074873833</v>
      </c>
      <c r="F6" s="12" t="n">
        <f>(D6/B6)*100</f>
        <v>73.450814925126167</v>
      </c>
    </row>
    <row r="7" ht="12.75" customHeight="1">
      <c r="A7" s="17" t="s">
        <v>10</v>
      </c>
      <c r="B7" s="7" t="n">
        <f>+C7+D7</f>
        <v>11732</v>
      </c>
      <c r="C7" s="7" t="n">
        <v>1653</v>
      </c>
      <c r="D7" s="7" t="n">
        <v>10079</v>
      </c>
      <c r="E7" s="12" t="n">
        <f t="shared" ref="E7:E23" si="0">(C7/B7)*100</f>
        <v>14.089669280600067</v>
      </c>
      <c r="F7" s="12" t="n">
        <f t="shared" ref="F7:F23" si="1">(D7/B7)*100</f>
        <v>85.910330719399923</v>
      </c>
    </row>
    <row r="8" ht="12.75" customHeight="1">
      <c r="A8" s="28" t="s">
        <v>11</v>
      </c>
      <c r="B8" s="2" t="n">
        <f t="shared" ref="B8:B23" si="2">+C8+D8</f>
        <v>5638</v>
      </c>
      <c r="C8" s="2" t="n">
        <v>363</v>
      </c>
      <c r="D8" s="2" t="n">
        <v>5275</v>
      </c>
      <c r="E8" s="34" t="n">
        <f t="shared" si="0"/>
        <v>6.4384533522525729</v>
      </c>
      <c r="F8" s="34" t="n">
        <f t="shared" si="1"/>
        <v>93.561546647747434</v>
      </c>
    </row>
    <row r="9" ht="12.75" customHeight="1">
      <c r="A9" s="28" t="s">
        <v>12</v>
      </c>
      <c r="B9" s="2" t="n">
        <f t="shared" si="2"/>
        <v>3557</v>
      </c>
      <c r="C9" s="2" t="n">
        <v>901</v>
      </c>
      <c r="D9" s="2" t="n">
        <v>2656</v>
      </c>
      <c r="E9" s="34" t="n">
        <f t="shared" si="0"/>
        <v>25.330334551588418</v>
      </c>
      <c r="F9" s="34" t="n">
        <f t="shared" si="1"/>
        <v>74.669665448411578</v>
      </c>
    </row>
    <row r="10" ht="12.75" customHeight="1">
      <c r="A10" s="28" t="s">
        <v>13</v>
      </c>
      <c r="B10" s="2" t="n">
        <f t="shared" si="2"/>
        <v>2284</v>
      </c>
      <c r="C10" s="2" t="n">
        <v>287</v>
      </c>
      <c r="D10" s="2" t="n">
        <v>1997</v>
      </c>
      <c r="E10" s="34" t="n">
        <f t="shared" si="0"/>
        <v>12.56567425569177</v>
      </c>
      <c r="F10" s="34" t="n">
        <f t="shared" si="1"/>
        <v>87.434325744308225</v>
      </c>
    </row>
    <row r="11" ht="12.75" customHeight="1">
      <c r="A11" s="28" t="s">
        <v>14</v>
      </c>
      <c r="B11" s="2" t="n">
        <f t="shared" si="2"/>
        <v>253</v>
      </c>
      <c r="C11" s="2" t="n">
        <v>102</v>
      </c>
      <c r="D11" s="2" t="n">
        <v>151</v>
      </c>
      <c r="E11" s="34" t="n">
        <f t="shared" si="0"/>
        <v>40.316205533596836</v>
      </c>
      <c r="F11" s="34" t="n">
        <f t="shared" si="1"/>
        <v>59.683794466403164</v>
      </c>
    </row>
    <row r="12" ht="12.75" customHeight="1">
      <c r="A12" s="17" t="s">
        <v>15</v>
      </c>
      <c r="B12" s="7" t="n">
        <f t="shared" si="2"/>
        <v>6463</v>
      </c>
      <c r="C12" s="7" t="n">
        <v>2103</v>
      </c>
      <c r="D12" s="7" t="n">
        <v>4360</v>
      </c>
      <c r="E12" s="12" t="n">
        <f t="shared" si="0"/>
        <v>32.539068544019806</v>
      </c>
      <c r="F12" s="12" t="n">
        <f t="shared" si="1"/>
        <v>67.460931455980202</v>
      </c>
    </row>
    <row r="13" ht="12.75" customHeight="1">
      <c r="A13" s="17" t="s">
        <v>16</v>
      </c>
      <c r="B13" s="7" t="n">
        <f t="shared" si="2"/>
        <v>662</v>
      </c>
      <c r="C13" s="7" t="n">
        <v>240</v>
      </c>
      <c r="D13" s="7" t="n">
        <v>422</v>
      </c>
      <c r="E13" s="12" t="n">
        <f t="shared" si="0"/>
        <v>36.253776435045317</v>
      </c>
      <c r="F13" s="12" t="n">
        <f t="shared" si="1"/>
        <v>63.746223564954683</v>
      </c>
      <c r="G13" s="2"/>
    </row>
    <row r="14" ht="12.75" customHeight="1">
      <c r="A14" s="17" t="s">
        <v>17</v>
      </c>
      <c r="B14" s="7" t="n">
        <f t="shared" si="2"/>
        <v>953</v>
      </c>
      <c r="C14" s="7" t="n">
        <v>546</v>
      </c>
      <c r="D14" s="7" t="n">
        <v>407</v>
      </c>
      <c r="E14" s="12" t="n">
        <f t="shared" si="0"/>
        <v>57.292759706190978</v>
      </c>
      <c r="F14" s="12" t="n">
        <f t="shared" si="1"/>
        <v>42.707240293809022</v>
      </c>
    </row>
    <row r="15" ht="12.75" customHeight="1">
      <c r="A15" s="17" t="s">
        <v>18</v>
      </c>
      <c r="B15" s="7" t="n">
        <f t="shared" si="2"/>
        <v>3664</v>
      </c>
      <c r="C15" s="7" t="n">
        <v>1694</v>
      </c>
      <c r="D15" s="7" t="n">
        <v>1970</v>
      </c>
      <c r="E15" s="12" t="n">
        <f t="shared" si="0"/>
        <v>46.233624454148469</v>
      </c>
      <c r="F15" s="12" t="n">
        <f t="shared" si="1"/>
        <v>53.766375545851531</v>
      </c>
    </row>
    <row r="16" ht="12.75" customHeight="1">
      <c r="A16" s="28" t="s">
        <v>19</v>
      </c>
      <c r="B16" s="2" t="n">
        <f t="shared" si="2"/>
        <v>1796</v>
      </c>
      <c r="C16" s="2" t="n">
        <v>1183</v>
      </c>
      <c r="D16" s="2" t="n">
        <v>613</v>
      </c>
      <c r="E16" s="34" t="n">
        <f t="shared" si="0"/>
        <v>65.868596881959903</v>
      </c>
      <c r="F16" s="34" t="n">
        <f t="shared" si="1"/>
        <v>34.13140311804009</v>
      </c>
    </row>
    <row r="17" ht="12.75" customHeight="1">
      <c r="A17" s="28" t="s">
        <v>20</v>
      </c>
      <c r="B17" s="2" t="n">
        <f t="shared" si="2"/>
        <v>247</v>
      </c>
      <c r="C17" s="2" t="n">
        <v>92</v>
      </c>
      <c r="D17" s="2" t="n">
        <v>155</v>
      </c>
      <c r="E17" s="34" t="n">
        <f t="shared" si="0"/>
        <v>37.246963562753038</v>
      </c>
      <c r="F17" s="34" t="n">
        <f t="shared" si="1"/>
        <v>62.753036437246969</v>
      </c>
    </row>
    <row r="18" ht="12.75" customHeight="1">
      <c r="A18" s="28" t="s">
        <v>21</v>
      </c>
      <c r="B18" s="2" t="n">
        <f t="shared" si="2"/>
        <v>1000</v>
      </c>
      <c r="C18" s="2" t="n">
        <v>292</v>
      </c>
      <c r="D18" s="2" t="n">
        <v>708</v>
      </c>
      <c r="E18" s="34" t="n">
        <f t="shared" si="0"/>
        <v>29.2</v>
      </c>
      <c r="F18" s="34" t="n">
        <f t="shared" si="1"/>
        <v>70.8</v>
      </c>
    </row>
    <row r="19" ht="12.75" customHeight="1">
      <c r="A19" s="28" t="s">
        <v>22</v>
      </c>
      <c r="B19" s="2" t="n">
        <f t="shared" si="2"/>
        <v>552</v>
      </c>
      <c r="C19" s="2" t="n">
        <v>101</v>
      </c>
      <c r="D19" s="2" t="n">
        <v>451</v>
      </c>
      <c r="E19" s="34" t="n">
        <f t="shared" si="0"/>
        <v>18.297101449275363</v>
      </c>
      <c r="F19" s="34" t="n">
        <f t="shared" si="1"/>
        <v>81.70289855072464</v>
      </c>
    </row>
    <row r="20" ht="12.75" customHeight="1">
      <c r="A20" s="28" t="s">
        <v>23</v>
      </c>
      <c r="B20" s="2" t="n">
        <f t="shared" si="2"/>
        <v>33</v>
      </c>
      <c r="C20" s="2" t="n">
        <v>5</v>
      </c>
      <c r="D20" s="2" t="n">
        <v>28</v>
      </c>
      <c r="E20" s="34" t="n">
        <f t="shared" si="0"/>
        <v>15.151515151515152</v>
      </c>
      <c r="F20" s="34" t="n">
        <f t="shared" si="1"/>
        <v>84.848484848484844</v>
      </c>
    </row>
    <row r="21" ht="12.75" customHeight="1">
      <c r="A21" s="28" t="s">
        <v>24</v>
      </c>
      <c r="B21" s="2" t="n">
        <f t="shared" si="2"/>
        <v>36</v>
      </c>
      <c r="C21" s="2" t="n">
        <v>21</v>
      </c>
      <c r="D21" s="2" t="n">
        <v>15</v>
      </c>
      <c r="E21" s="34" t="n">
        <f t="shared" si="0"/>
        <v>58.333333333333336</v>
      </c>
      <c r="F21" s="34" t="n">
        <f t="shared" si="1"/>
        <v>41.666666666666671</v>
      </c>
    </row>
    <row r="22" ht="12.75" customHeight="1">
      <c r="A22" s="17" t="s">
        <v>25</v>
      </c>
      <c r="B22" s="7" t="n">
        <f t="shared" si="2"/>
        <v>324</v>
      </c>
      <c r="C22" s="7" t="n">
        <v>134</v>
      </c>
      <c r="D22" s="7" t="n">
        <v>190</v>
      </c>
      <c r="E22" s="12" t="n">
        <f t="shared" si="0"/>
        <v>41.358024691358025</v>
      </c>
      <c r="F22" s="12" t="n">
        <f t="shared" si="1"/>
        <v>58.641975308641982</v>
      </c>
    </row>
    <row r="23" ht="12.75" customHeight="1">
      <c r="A23" s="3" t="s">
        <v>26</v>
      </c>
      <c r="B23" s="8" t="n">
        <f t="shared" si="2"/>
        <v>376</v>
      </c>
      <c r="C23" s="8" t="n">
        <v>48</v>
      </c>
      <c r="D23" s="8" t="n">
        <v>328</v>
      </c>
      <c r="E23" s="4" t="n">
        <f t="shared" si="0"/>
        <v>12.76595744680851</v>
      </c>
      <c r="F23" s="4" t="n">
        <f t="shared" si="1"/>
        <v>87.2340425531915</v>
      </c>
    </row>
    <row r="24" ht="12.75" customHeight="1">
      <c r="A24" s="13" t="s">
        <v>27</v>
      </c>
      <c r="B24" s="13"/>
      <c r="C24" s="13"/>
      <c r="D24" s="13"/>
    </row>
    <row r="25" ht="84.6" customHeight="1">
      <c r="A25" s="13" t="s">
        <v>87</v>
      </c>
      <c r="B25" s="13"/>
      <c r="C25" s="13"/>
      <c r="D25" s="13"/>
    </row>
    <row r="26" ht="12.75" customHeight="1">
      <c r="A26" s="13"/>
      <c r="B26" s="13"/>
      <c r="C26" s="13"/>
      <c r="D26" s="13"/>
    </row>
  </sheetData>
  <mergeCells count="10">
    <mergeCell ref="A24:D24"/>
    <mergeCell ref="A25:D25"/>
    <mergeCell ref="A26:D26"/>
    <mergeCell ref="A2:D2"/>
    <mergeCell ref="E2:F2"/>
    <mergeCell ref="A3:A5"/>
    <mergeCell ref="B3:B5"/>
    <mergeCell ref="C3:F3"/>
    <mergeCell ref="C5:D5"/>
    <mergeCell ref="E5:F5"/>
  </mergeCells>
  <pageMargins left="0.78740157499999996" right="0.78740157499999996" top="0.984251969" bottom="0.984251969" header="0.4921259845" footer="0.4921259845"/>
  <pageSetup paperSize="9" orientation="portrait" horizontalDpi="4294967292" verticalDpi="4294967292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5.6640625" hidden="0" customWidth="1"/>
  </cols>
  <sheetData>
    <row r="1" ht="12.75" customHeight="1">
      <c r="A1" s="1" t="s">
        <v>28</v>
      </c>
      <c r="C1" s="9"/>
    </row>
    <row r="2" ht="12.75" customHeight="1">
      <c r="A2" s="14" t="s">
        <v>36</v>
      </c>
      <c r="B2" s="14"/>
      <c r="C2" s="14"/>
      <c r="D2" s="14"/>
      <c r="E2" s="16" t="s">
        <v>1</v>
      </c>
      <c r="F2" s="16"/>
    </row>
    <row r="3" ht="12.75" customHeight="1">
      <c r="A3" s="19" t="s">
        <v>2</v>
      </c>
      <c r="B3" s="22" t="s">
        <v>3</v>
      </c>
      <c r="C3" s="25" t="s">
        <v>4</v>
      </c>
      <c r="D3" s="26"/>
      <c r="E3" s="26"/>
      <c r="F3" s="26"/>
    </row>
    <row r="4" ht="12.75" customHeight="1">
      <c r="A4" s="20"/>
      <c r="B4" s="23"/>
      <c r="C4" s="11" t="s">
        <v>5</v>
      </c>
      <c r="D4" s="11" t="s">
        <v>6</v>
      </c>
      <c r="E4" s="11" t="s">
        <v>5</v>
      </c>
      <c r="F4" s="11" t="s">
        <v>6</v>
      </c>
    </row>
    <row r="5" ht="12.75" customHeight="1">
      <c r="A5" s="21"/>
      <c r="B5" s="24"/>
      <c r="C5" s="31" t="s">
        <v>7</v>
      </c>
      <c r="D5" s="33"/>
      <c r="E5" s="33" t="s">
        <v>8</v>
      </c>
      <c r="F5" s="33"/>
    </row>
    <row r="6" ht="12.75" customHeight="1">
      <c r="A6" s="10" t="s">
        <v>9</v>
      </c>
      <c r="B6" s="7" t="n">
        <v>24401</v>
      </c>
      <c r="C6" s="7" t="n">
        <v>6469</v>
      </c>
      <c r="D6" s="7" t="n">
        <v>17932</v>
      </c>
      <c r="E6" s="12" t="n">
        <f>(C6/B6)*100</f>
        <v>26.51120855702635</v>
      </c>
      <c r="F6" s="12" t="n">
        <f>(D6/B6)*100</f>
        <v>73.48879144297365</v>
      </c>
    </row>
    <row r="7" ht="12.75" customHeight="1">
      <c r="A7" s="17" t="s">
        <v>10</v>
      </c>
      <c r="B7" s="7" t="n">
        <v>11663</v>
      </c>
      <c r="C7" s="7" t="n">
        <v>1619</v>
      </c>
      <c r="D7" s="7" t="n">
        <v>10044</v>
      </c>
      <c r="E7" s="12" t="n">
        <f t="shared" ref="E7:E23" si="0">(C7/B7)*100</f>
        <v>13.881505616050759</v>
      </c>
      <c r="F7" s="12" t="n">
        <f t="shared" ref="F7:F23" si="1">(D7/B7)*100</f>
        <v>86.118494383949241</v>
      </c>
    </row>
    <row r="8" ht="12.75" customHeight="1">
      <c r="A8" s="28" t="s">
        <v>11</v>
      </c>
      <c r="B8" s="2" t="n">
        <v>5655</v>
      </c>
      <c r="C8" s="2" t="n">
        <v>356</v>
      </c>
      <c r="D8" s="2" t="n">
        <v>5299</v>
      </c>
      <c r="E8" s="34" t="n">
        <f t="shared" si="0"/>
        <v>6.2953138815207783</v>
      </c>
      <c r="F8" s="34" t="n">
        <f t="shared" si="1"/>
        <v>93.704686118479216</v>
      </c>
    </row>
    <row r="9" ht="12.75" customHeight="1">
      <c r="A9" s="28" t="s">
        <v>12</v>
      </c>
      <c r="B9" s="2" t="n">
        <v>3500</v>
      </c>
      <c r="C9" s="2" t="n">
        <v>875</v>
      </c>
      <c r="D9" s="2" t="n">
        <v>2625</v>
      </c>
      <c r="E9" s="34" t="n">
        <f t="shared" si="0"/>
        <v>25</v>
      </c>
      <c r="F9" s="34" t="n">
        <f t="shared" si="1"/>
        <v>75</v>
      </c>
    </row>
    <row r="10" ht="12.75" customHeight="1">
      <c r="A10" s="28" t="s">
        <v>13</v>
      </c>
      <c r="B10" s="2" t="n">
        <v>2253</v>
      </c>
      <c r="C10" s="2" t="n">
        <v>290</v>
      </c>
      <c r="D10" s="2" t="n">
        <v>1963</v>
      </c>
      <c r="E10" s="34" t="n">
        <f t="shared" si="0"/>
        <v>12.871726586773191</v>
      </c>
      <c r="F10" s="34" t="n">
        <f t="shared" si="1"/>
        <v>87.128273413226808</v>
      </c>
    </row>
    <row r="11" ht="12.75" customHeight="1">
      <c r="A11" s="28" t="s">
        <v>14</v>
      </c>
      <c r="B11" s="2" t="n">
        <v>255</v>
      </c>
      <c r="C11" s="2" t="n">
        <v>98</v>
      </c>
      <c r="D11" s="2" t="n">
        <v>157</v>
      </c>
      <c r="E11" s="34" t="n">
        <f t="shared" si="0"/>
        <v>38.431372549019613</v>
      </c>
      <c r="F11" s="34" t="n">
        <f t="shared" si="1"/>
        <v>61.568627450980394</v>
      </c>
    </row>
    <row r="12" ht="12.75" customHeight="1">
      <c r="A12" s="17" t="s">
        <v>15</v>
      </c>
      <c r="B12" s="7" t="n">
        <v>6613</v>
      </c>
      <c r="C12" s="7" t="n">
        <v>2142</v>
      </c>
      <c r="D12" s="7" t="n">
        <v>4471</v>
      </c>
      <c r="E12" s="12" t="n">
        <f t="shared" si="0"/>
        <v>32.390745501285345</v>
      </c>
      <c r="F12" s="12" t="n">
        <f t="shared" si="1"/>
        <v>67.609254498714648</v>
      </c>
    </row>
    <row r="13" ht="12.75" customHeight="1">
      <c r="A13" s="17" t="s">
        <v>16</v>
      </c>
      <c r="B13" s="7" t="n">
        <v>659</v>
      </c>
      <c r="C13" s="7" t="n">
        <v>222</v>
      </c>
      <c r="D13" s="7" t="n">
        <v>437</v>
      </c>
      <c r="E13" s="12" t="n">
        <f t="shared" si="0"/>
        <v>33.687405159332322</v>
      </c>
      <c r="F13" s="12" t="n">
        <f t="shared" si="1"/>
        <v>66.312594840667686</v>
      </c>
      <c r="G13" s="2"/>
    </row>
    <row r="14" ht="12.75" customHeight="1">
      <c r="A14" s="17" t="s">
        <v>17</v>
      </c>
      <c r="B14" s="7" t="n">
        <v>946</v>
      </c>
      <c r="C14" s="7" t="n">
        <v>540</v>
      </c>
      <c r="D14" s="7" t="n">
        <v>406</v>
      </c>
      <c r="E14" s="12" t="n">
        <f t="shared" si="0"/>
        <v>57.082452431289646</v>
      </c>
      <c r="F14" s="12" t="n">
        <f t="shared" si="1"/>
        <v>42.917547568710354</v>
      </c>
    </row>
    <row r="15" ht="12.75" customHeight="1">
      <c r="A15" s="17" t="s">
        <v>18</v>
      </c>
      <c r="B15" s="7" t="n">
        <v>3757</v>
      </c>
      <c r="C15" s="7" t="n">
        <v>1733</v>
      </c>
      <c r="D15" s="7" t="n">
        <v>2024</v>
      </c>
      <c r="E15" s="12" t="n">
        <f t="shared" si="0"/>
        <v>46.127229172211869</v>
      </c>
      <c r="F15" s="12" t="n">
        <f t="shared" si="1"/>
        <v>53.872770827788131</v>
      </c>
    </row>
    <row r="16" ht="12.75" customHeight="1">
      <c r="A16" s="28" t="s">
        <v>19</v>
      </c>
      <c r="B16" s="2" t="n">
        <v>1817</v>
      </c>
      <c r="C16" s="2" t="n">
        <v>1198</v>
      </c>
      <c r="D16" s="2" t="n">
        <v>619</v>
      </c>
      <c r="E16" s="34" t="n">
        <f t="shared" si="0"/>
        <v>65.932856356631802</v>
      </c>
      <c r="F16" s="34" t="n">
        <f t="shared" si="1"/>
        <v>34.06714364336819</v>
      </c>
    </row>
    <row r="17" ht="12.75" customHeight="1">
      <c r="A17" s="28" t="s">
        <v>20</v>
      </c>
      <c r="B17" s="2" t="n">
        <v>263</v>
      </c>
      <c r="C17" s="2" t="n">
        <v>103</v>
      </c>
      <c r="D17" s="2" t="n">
        <v>160</v>
      </c>
      <c r="E17" s="34" t="n">
        <f t="shared" si="0"/>
        <v>39.163498098859314</v>
      </c>
      <c r="F17" s="34" t="n">
        <f t="shared" si="1"/>
        <v>60.836501901140686</v>
      </c>
    </row>
    <row r="18" ht="12.75" customHeight="1">
      <c r="A18" s="28" t="s">
        <v>21</v>
      </c>
      <c r="B18" s="2" t="n">
        <v>1028</v>
      </c>
      <c r="C18" s="2" t="n">
        <v>300</v>
      </c>
      <c r="D18" s="2" t="n">
        <v>728</v>
      </c>
      <c r="E18" s="34" t="n">
        <f t="shared" si="0"/>
        <v>29.18287937743191</v>
      </c>
      <c r="F18" s="34" t="n">
        <f t="shared" si="1"/>
        <v>70.817120622568098</v>
      </c>
    </row>
    <row r="19" ht="12.75" customHeight="1">
      <c r="A19" s="28" t="s">
        <v>22</v>
      </c>
      <c r="B19" s="2" t="n">
        <v>579</v>
      </c>
      <c r="C19" s="2" t="n">
        <v>107</v>
      </c>
      <c r="D19" s="2" t="n">
        <v>472</v>
      </c>
      <c r="E19" s="34" t="n">
        <f t="shared" si="0"/>
        <v>18.480138169257341</v>
      </c>
      <c r="F19" s="34" t="n">
        <f t="shared" si="1"/>
        <v>81.519861830742656</v>
      </c>
    </row>
    <row r="20" ht="12.75" customHeight="1">
      <c r="A20" s="28" t="s">
        <v>23</v>
      </c>
      <c r="B20" s="2" t="n">
        <v>33</v>
      </c>
      <c r="C20" s="2" t="n">
        <v>4</v>
      </c>
      <c r="D20" s="2" t="n">
        <v>29</v>
      </c>
      <c r="E20" s="34" t="n">
        <f t="shared" si="0"/>
        <v>12.121212121212121</v>
      </c>
      <c r="F20" s="34" t="n">
        <f t="shared" si="1"/>
        <v>87.878787878787875</v>
      </c>
    </row>
    <row r="21" ht="12.75" customHeight="1">
      <c r="A21" s="28" t="s">
        <v>24</v>
      </c>
      <c r="B21" s="2" t="n">
        <v>37</v>
      </c>
      <c r="C21" s="2" t="n">
        <v>21</v>
      </c>
      <c r="D21" s="2" t="n">
        <v>16</v>
      </c>
      <c r="E21" s="34" t="n">
        <f t="shared" si="0"/>
        <v>56.756756756756758</v>
      </c>
      <c r="F21" s="34" t="n">
        <f t="shared" si="1"/>
        <v>43.243243243243242</v>
      </c>
    </row>
    <row r="22" ht="12.75" customHeight="1">
      <c r="A22" s="17" t="s">
        <v>25</v>
      </c>
      <c r="B22" s="7" t="n">
        <v>358</v>
      </c>
      <c r="C22" s="7" t="n">
        <v>149</v>
      </c>
      <c r="D22" s="7" t="n">
        <v>209</v>
      </c>
      <c r="E22" s="12" t="n">
        <f t="shared" si="0"/>
        <v>41.620111731843572</v>
      </c>
      <c r="F22" s="12" t="n">
        <f t="shared" si="1"/>
        <v>58.379888268156421</v>
      </c>
    </row>
    <row r="23" ht="12.75" customHeight="1">
      <c r="A23" s="3" t="s">
        <v>26</v>
      </c>
      <c r="B23" s="8" t="n">
        <v>405</v>
      </c>
      <c r="C23" s="8" t="n">
        <v>64</v>
      </c>
      <c r="D23" s="8" t="n">
        <v>341</v>
      </c>
      <c r="E23" s="4" t="n">
        <f t="shared" si="0"/>
        <v>15.802469135802468</v>
      </c>
      <c r="F23" s="4" t="n">
        <f t="shared" si="1"/>
        <v>84.197530864197532</v>
      </c>
    </row>
    <row r="24" ht="12.75" customHeight="1">
      <c r="A24" s="13" t="s">
        <v>27</v>
      </c>
      <c r="B24" s="13"/>
      <c r="C24" s="13"/>
      <c r="D24" s="13"/>
    </row>
    <row r="25" ht="84.6" customHeight="1">
      <c r="A25" s="13" t="s">
        <v>87</v>
      </c>
      <c r="B25" s="13"/>
      <c r="C25" s="13"/>
      <c r="D25" s="13"/>
    </row>
    <row r="26" ht="12.75" customHeight="1">
      <c r="A26" s="13"/>
      <c r="B26" s="13"/>
      <c r="C26" s="13"/>
      <c r="D26" s="13"/>
    </row>
  </sheetData>
  <mergeCells count="10">
    <mergeCell ref="A24:D24"/>
    <mergeCell ref="A25:D25"/>
    <mergeCell ref="A26:D26"/>
    <mergeCell ref="A2:D2"/>
    <mergeCell ref="E2:F2"/>
    <mergeCell ref="A3:A5"/>
    <mergeCell ref="B3:B5"/>
    <mergeCell ref="C3:F3"/>
    <mergeCell ref="C5:D5"/>
    <mergeCell ref="E5:F5"/>
  </mergeCells>
  <pageMargins left="0.78740157499999996" right="0.78740157499999996" top="0.984251969" bottom="0.984251969" header="0.4921259845" footer="0.4921259845"/>
  <pageSetup paperSize="9" orientation="portrait" horizontalDpi="4294967292" verticalDpi="4294967292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5.5546875" hidden="0" customWidth="1"/>
  </cols>
  <sheetData>
    <row r="1" ht="12.75" customHeight="1">
      <c r="A1" s="1" t="s">
        <v>28</v>
      </c>
      <c r="C1" s="9"/>
    </row>
    <row r="2" ht="12.75" customHeight="1">
      <c r="A2" s="14" t="s">
        <v>95</v>
      </c>
      <c r="B2" s="14"/>
      <c r="C2" s="14"/>
      <c r="D2" s="14"/>
      <c r="E2" s="16" t="s">
        <v>1</v>
      </c>
      <c r="F2" s="16"/>
    </row>
    <row r="3" ht="12.75" customHeight="1">
      <c r="A3" s="19" t="s">
        <v>2</v>
      </c>
      <c r="B3" s="22" t="s">
        <v>3</v>
      </c>
      <c r="C3" s="25" t="s">
        <v>52</v>
      </c>
      <c r="D3" s="26"/>
      <c r="E3" s="26"/>
      <c r="F3" s="26"/>
    </row>
    <row r="4" ht="12.75" customHeight="1">
      <c r="A4" s="20"/>
      <c r="B4" s="23"/>
      <c r="C4" s="25" t="s">
        <v>37</v>
      </c>
      <c r="D4" s="26"/>
      <c r="E4" s="26"/>
      <c r="F4" s="26"/>
    </row>
    <row r="5" ht="12.75" customHeight="1">
      <c r="A5" s="20"/>
      <c r="B5" s="23"/>
      <c r="C5" s="11" t="s">
        <v>5</v>
      </c>
      <c r="D5" s="11" t="s">
        <v>6</v>
      </c>
      <c r="E5" s="11" t="s">
        <v>5</v>
      </c>
      <c r="F5" s="11" t="s">
        <v>6</v>
      </c>
    </row>
    <row r="6" ht="12.75" customHeight="1">
      <c r="A6" s="21"/>
      <c r="B6" s="24"/>
      <c r="C6" s="31" t="s">
        <v>7</v>
      </c>
      <c r="D6" s="33"/>
      <c r="E6" s="31" t="s">
        <v>38</v>
      </c>
      <c r="F6" s="33"/>
    </row>
    <row r="7" ht="12.75" customHeight="1">
      <c r="A7" s="10" t="s">
        <v>51</v>
      </c>
      <c r="B7" s="7" t="n">
        <v>24597</v>
      </c>
      <c r="C7" s="7" t="n">
        <v>6502</v>
      </c>
      <c r="D7" s="7" t="n">
        <v>18095</v>
      </c>
      <c r="E7" s="12" t="n">
        <v>26.434117981867704</v>
      </c>
      <c r="F7" s="12" t="n">
        <v>73.565882018132299</v>
      </c>
    </row>
    <row r="8" ht="12.75" customHeight="1">
      <c r="A8" s="17" t="s">
        <v>10</v>
      </c>
      <c r="B8" s="7" t="n">
        <v>11674</v>
      </c>
      <c r="C8" s="7" t="n">
        <v>1623</v>
      </c>
      <c r="D8" s="7" t="n">
        <v>10051</v>
      </c>
      <c r="E8" s="12" t="n">
        <v>13.902689737879047</v>
      </c>
      <c r="F8" s="12" t="n">
        <v>86.097310262120956</v>
      </c>
    </row>
    <row r="9" ht="12.75" customHeight="1">
      <c r="A9" s="28" t="s">
        <v>11</v>
      </c>
      <c r="B9" s="2" t="n">
        <v>5750</v>
      </c>
      <c r="C9" s="2" t="n">
        <v>376</v>
      </c>
      <c r="D9" s="2" t="n">
        <v>5374</v>
      </c>
      <c r="E9" s="34" t="n">
        <v>6.5391304347826082</v>
      </c>
      <c r="F9" s="34" t="n">
        <v>93.460869565217394</v>
      </c>
    </row>
    <row r="10" ht="12.75" customHeight="1">
      <c r="A10" s="28" t="s">
        <v>12</v>
      </c>
      <c r="B10" s="2" t="n">
        <v>3431</v>
      </c>
      <c r="C10" s="2" t="n">
        <v>867</v>
      </c>
      <c r="D10" s="2" t="n">
        <v>2564</v>
      </c>
      <c r="E10" s="34" t="n">
        <v>25.269600699504519</v>
      </c>
      <c r="F10" s="34" t="n">
        <v>74.730399300495478</v>
      </c>
    </row>
    <row r="11" ht="12.75" customHeight="1">
      <c r="A11" s="28" t="s">
        <v>13</v>
      </c>
      <c r="B11" s="2" t="n">
        <v>2241</v>
      </c>
      <c r="C11" s="2" t="n">
        <v>285</v>
      </c>
      <c r="D11" s="2" t="n">
        <v>1956</v>
      </c>
      <c r="E11" s="34" t="n">
        <v>12.717536813922356</v>
      </c>
      <c r="F11" s="34" t="n">
        <v>87.282463186077635</v>
      </c>
    </row>
    <row r="12" ht="12.75" customHeight="1">
      <c r="A12" s="28" t="s">
        <v>14</v>
      </c>
      <c r="B12" s="2" t="n">
        <v>252</v>
      </c>
      <c r="C12" s="2" t="n">
        <v>95</v>
      </c>
      <c r="D12" s="2" t="n">
        <v>157</v>
      </c>
      <c r="E12" s="34" t="n">
        <v>37.698412698412696</v>
      </c>
      <c r="F12" s="34" t="n">
        <v>62.301587301587304</v>
      </c>
    </row>
    <row r="13" ht="12.75" customHeight="1">
      <c r="A13" s="17" t="s">
        <v>39</v>
      </c>
      <c r="B13" s="7" t="n">
        <v>6812</v>
      </c>
      <c r="C13" s="7" t="n">
        <v>2211</v>
      </c>
      <c r="D13" s="7" t="n">
        <v>4601</v>
      </c>
      <c r="E13" s="12" t="n">
        <v>32.457428068115092</v>
      </c>
      <c r="F13" s="12" t="n">
        <v>67.542571931884908</v>
      </c>
    </row>
    <row r="14" ht="12.75" customHeight="1">
      <c r="A14" s="17" t="s">
        <v>40</v>
      </c>
      <c r="B14" s="7" t="n">
        <v>671</v>
      </c>
      <c r="C14" s="7" t="n">
        <v>218</v>
      </c>
      <c r="D14" s="7" t="n">
        <v>453</v>
      </c>
      <c r="E14" s="12" t="n">
        <v>32.488822652757079</v>
      </c>
      <c r="F14" s="12" t="n">
        <v>67.511177347242921</v>
      </c>
    </row>
    <row r="15" ht="12.75" customHeight="1">
      <c r="A15" s="17" t="s">
        <v>17</v>
      </c>
      <c r="B15" s="7" t="n">
        <v>929</v>
      </c>
      <c r="C15" s="7" t="n">
        <v>521</v>
      </c>
      <c r="D15" s="7" t="n">
        <v>408</v>
      </c>
      <c r="E15" s="12" t="n">
        <v>56.081808396124863</v>
      </c>
      <c r="F15" s="12" t="n">
        <v>43.918191603875137</v>
      </c>
    </row>
    <row r="16" ht="12.75" customHeight="1">
      <c r="A16" s="17" t="s">
        <v>41</v>
      </c>
      <c r="B16" s="7" t="n">
        <v>3750</v>
      </c>
      <c r="C16" s="7" t="n">
        <v>1726</v>
      </c>
      <c r="D16" s="7" t="n">
        <v>2024</v>
      </c>
      <c r="E16" s="12" t="n">
        <v>46.026666666666664</v>
      </c>
      <c r="F16" s="12" t="n">
        <v>53.973333333333343</v>
      </c>
    </row>
    <row r="17" ht="12.75" customHeight="1">
      <c r="A17" s="28" t="s">
        <v>19</v>
      </c>
      <c r="B17" s="2" t="n">
        <v>1823</v>
      </c>
      <c r="C17" s="2" t="n">
        <v>1201</v>
      </c>
      <c r="D17" s="2" t="n">
        <v>622</v>
      </c>
      <c r="E17" s="34" t="n">
        <v>65.88041689522764</v>
      </c>
      <c r="F17" s="34" t="n">
        <v>34.119583104772353</v>
      </c>
    </row>
    <row r="18" ht="12.75" customHeight="1">
      <c r="A18" s="28" t="s">
        <v>42</v>
      </c>
      <c r="B18" s="2" t="n">
        <v>259</v>
      </c>
      <c r="C18" s="2" t="n">
        <v>101</v>
      </c>
      <c r="D18" s="2" t="n">
        <v>158</v>
      </c>
      <c r="E18" s="34" t="n">
        <v>38.996138996138995</v>
      </c>
      <c r="F18" s="34" t="n">
        <v>61.003861003861005</v>
      </c>
    </row>
    <row r="19" ht="12.75" customHeight="1">
      <c r="A19" s="28" t="s">
        <v>21</v>
      </c>
      <c r="B19" s="2" t="n">
        <v>1037</v>
      </c>
      <c r="C19" s="2" t="n">
        <v>299</v>
      </c>
      <c r="D19" s="2" t="n">
        <v>738</v>
      </c>
      <c r="E19" s="34" t="n">
        <v>28.833172613307617</v>
      </c>
      <c r="F19" s="34" t="n">
        <v>71.166827386692376</v>
      </c>
    </row>
    <row r="20" ht="12.75" customHeight="1">
      <c r="A20" s="28" t="s">
        <v>22</v>
      </c>
      <c r="B20" s="2" t="n">
        <v>564</v>
      </c>
      <c r="C20" s="2" t="n">
        <v>100</v>
      </c>
      <c r="D20" s="2" t="n">
        <v>464</v>
      </c>
      <c r="E20" s="34" t="n">
        <v>17.730496453900709</v>
      </c>
      <c r="F20" s="34" t="n">
        <v>82.269503546099287</v>
      </c>
    </row>
    <row r="21" ht="12.75" customHeight="1">
      <c r="A21" s="28" t="s">
        <v>23</v>
      </c>
      <c r="B21" s="2" t="n">
        <v>30</v>
      </c>
      <c r="C21" s="2" t="n">
        <v>4</v>
      </c>
      <c r="D21" s="2" t="n">
        <v>26</v>
      </c>
      <c r="E21" s="34" t="n">
        <v>13.333333333333334</v>
      </c>
      <c r="F21" s="34" t="n">
        <v>86.666666666666671</v>
      </c>
    </row>
    <row r="22" ht="12.75" customHeight="1">
      <c r="A22" s="28" t="s">
        <v>43</v>
      </c>
      <c r="B22" s="2" t="n">
        <v>37</v>
      </c>
      <c r="C22" s="2" t="n">
        <v>21</v>
      </c>
      <c r="D22" s="2" t="n">
        <v>16</v>
      </c>
      <c r="E22" s="34" t="n">
        <v>56.756756756756758</v>
      </c>
      <c r="F22" s="34" t="n">
        <v>43.243243243243242</v>
      </c>
    </row>
    <row r="23" ht="12.75" customHeight="1">
      <c r="A23" s="17" t="s">
        <v>34</v>
      </c>
      <c r="B23" s="7" t="n">
        <v>353</v>
      </c>
      <c r="C23" s="7" t="n">
        <v>139</v>
      </c>
      <c r="D23" s="7" t="n">
        <v>214</v>
      </c>
      <c r="E23" s="12" t="n">
        <v>39.376770538243626</v>
      </c>
      <c r="F23" s="12" t="n">
        <v>60.623229461756381</v>
      </c>
    </row>
    <row r="24" ht="12.75" customHeight="1">
      <c r="A24" s="3" t="s">
        <v>26</v>
      </c>
      <c r="B24" s="8" t="n">
        <v>408</v>
      </c>
      <c r="C24" s="8" t="n">
        <v>64</v>
      </c>
      <c r="D24" s="7" t="n">
        <v>344</v>
      </c>
      <c r="E24" s="12" t="n">
        <v>15.686274509803921</v>
      </c>
      <c r="F24" s="12" t="n">
        <v>84.313725490196077</v>
      </c>
    </row>
    <row r="25" ht="12.75" customHeight="1">
      <c r="A25" s="35" t="s">
        <v>44</v>
      </c>
      <c r="B25" s="35"/>
      <c r="C25" s="35"/>
      <c r="D25" s="35"/>
      <c r="E25" s="35"/>
      <c r="F25" s="35"/>
    </row>
    <row r="26" ht="59.1" customHeight="1">
      <c r="A26" s="36" t="s">
        <v>45</v>
      </c>
      <c r="B26" s="36"/>
      <c r="C26" s="36"/>
      <c r="D26" s="36"/>
      <c r="E26" s="36"/>
      <c r="F26" s="36"/>
    </row>
  </sheetData>
  <mergeCells count="10">
    <mergeCell ref="A25:F25"/>
    <mergeCell ref="A26:F26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45.109375" hidden="0" customWidth="1"/>
  </cols>
  <sheetData>
    <row r="1" ht="12.75" customHeight="1">
      <c r="A1" s="1" t="s">
        <v>28</v>
      </c>
      <c r="C1" s="9"/>
    </row>
    <row r="2" ht="12.75" customHeight="1">
      <c r="A2" s="14" t="s">
        <v>50</v>
      </c>
      <c r="B2" s="14"/>
      <c r="C2" s="14"/>
      <c r="D2" s="14"/>
      <c r="E2" s="16" t="s">
        <v>1</v>
      </c>
      <c r="F2" s="16"/>
    </row>
    <row r="3" ht="12.75" customHeight="1">
      <c r="A3" s="19" t="s">
        <v>2</v>
      </c>
      <c r="B3" s="22" t="s">
        <v>3</v>
      </c>
      <c r="C3" s="25" t="s">
        <v>52</v>
      </c>
      <c r="D3" s="26"/>
      <c r="E3" s="26"/>
      <c r="F3" s="26"/>
    </row>
    <row r="4" ht="12.75" customHeight="1">
      <c r="A4" s="20"/>
      <c r="B4" s="23"/>
      <c r="C4" s="25" t="s">
        <v>37</v>
      </c>
      <c r="D4" s="26"/>
      <c r="E4" s="26"/>
      <c r="F4" s="26"/>
    </row>
    <row r="5" ht="12.75" customHeight="1">
      <c r="A5" s="20"/>
      <c r="B5" s="23"/>
      <c r="C5" s="11" t="s">
        <v>5</v>
      </c>
      <c r="D5" s="11" t="s">
        <v>6</v>
      </c>
      <c r="E5" s="11" t="s">
        <v>5</v>
      </c>
      <c r="F5" s="11" t="s">
        <v>6</v>
      </c>
    </row>
    <row r="6" ht="12.75" customHeight="1">
      <c r="A6" s="21"/>
      <c r="B6" s="24"/>
      <c r="C6" s="31" t="s">
        <v>7</v>
      </c>
      <c r="D6" s="33"/>
      <c r="E6" s="31" t="s">
        <v>38</v>
      </c>
      <c r="F6" s="33"/>
    </row>
    <row r="7" ht="12.75" customHeight="1">
      <c r="A7" s="10" t="s">
        <v>51</v>
      </c>
      <c r="B7" s="37" t="n">
        <v>24996</v>
      </c>
      <c r="C7" s="37" t="n">
        <v>6647</v>
      </c>
      <c r="D7" s="37" t="n">
        <v>18349</v>
      </c>
      <c r="E7" s="12" t="n">
        <f>C7/B7*100</f>
        <v>26.592254760761726</v>
      </c>
      <c r="F7" s="12" t="n">
        <f>D7/B7*100</f>
        <v>73.407745239238281</v>
      </c>
    </row>
    <row r="8" ht="12.75" customHeight="1">
      <c r="A8" s="17" t="s">
        <v>10</v>
      </c>
      <c r="B8" s="37" t="n">
        <v>11909</v>
      </c>
      <c r="C8" s="37" t="n">
        <v>1732</v>
      </c>
      <c r="D8" s="37" t="n">
        <v>10177</v>
      </c>
      <c r="E8" s="12" t="n">
        <f t="shared" ref="E8:E24" si="0">C8/B8*100</f>
        <v>14.543622470400539</v>
      </c>
      <c r="F8" s="12" t="n">
        <f t="shared" ref="F8:F24" si="1">D8/B8*100</f>
        <v>85.456377529599465</v>
      </c>
    </row>
    <row r="9" ht="12.75" customHeight="1">
      <c r="A9" s="28" t="s">
        <v>11</v>
      </c>
      <c r="B9" s="38" t="n">
        <v>5898</v>
      </c>
      <c r="C9" s="38" t="n">
        <v>417</v>
      </c>
      <c r="D9" s="38" t="n">
        <v>5481</v>
      </c>
      <c r="E9" s="34" t="n">
        <f t="shared" si="0"/>
        <v>7.070193285859613</v>
      </c>
      <c r="F9" s="34" t="n">
        <f t="shared" si="1"/>
        <v>92.929806714140383</v>
      </c>
    </row>
    <row r="10" ht="12.75" customHeight="1">
      <c r="A10" s="28" t="s">
        <v>12</v>
      </c>
      <c r="B10" s="38" t="n">
        <v>3496</v>
      </c>
      <c r="C10" s="38" t="n">
        <v>927</v>
      </c>
      <c r="D10" s="38" t="n">
        <v>2569</v>
      </c>
      <c r="E10" s="34" t="n">
        <f t="shared" si="0"/>
        <v>26.516018306636159</v>
      </c>
      <c r="F10" s="34" t="n">
        <f t="shared" si="1"/>
        <v>73.483981693363845</v>
      </c>
    </row>
    <row r="11" ht="12.75" customHeight="1">
      <c r="A11" s="28" t="s">
        <v>13</v>
      </c>
      <c r="B11" s="38" t="n">
        <v>2267</v>
      </c>
      <c r="C11" s="38" t="n">
        <v>292</v>
      </c>
      <c r="D11" s="38" t="n">
        <v>1975</v>
      </c>
      <c r="E11" s="34" t="n">
        <f t="shared" si="0"/>
        <v>12.880458756065286</v>
      </c>
      <c r="F11" s="34" t="n">
        <f t="shared" si="1"/>
        <v>87.119541243934719</v>
      </c>
    </row>
    <row r="12" ht="12.75" customHeight="1">
      <c r="A12" s="28" t="s">
        <v>14</v>
      </c>
      <c r="B12" s="38" t="n">
        <v>248</v>
      </c>
      <c r="C12" s="38" t="n">
        <v>96</v>
      </c>
      <c r="D12" s="38" t="n">
        <v>152</v>
      </c>
      <c r="E12" s="34" t="n">
        <f t="shared" si="0"/>
        <v>38.70967741935484</v>
      </c>
      <c r="F12" s="34" t="n">
        <f t="shared" si="1"/>
        <v>61.29032258064516</v>
      </c>
    </row>
    <row r="13" ht="12.75" customHeight="1">
      <c r="A13" s="17" t="s">
        <v>39</v>
      </c>
      <c r="B13" s="39" t="n">
        <v>6888</v>
      </c>
      <c r="C13" s="39" t="n">
        <v>2209</v>
      </c>
      <c r="D13" s="39" t="n">
        <v>4679</v>
      </c>
      <c r="E13" s="12" t="n">
        <f t="shared" si="0"/>
        <v>32.070267131242744</v>
      </c>
      <c r="F13" s="12" t="n">
        <f t="shared" si="1"/>
        <v>67.92973286875727</v>
      </c>
    </row>
    <row r="14" ht="12.75" customHeight="1">
      <c r="A14" s="17" t="s">
        <v>46</v>
      </c>
      <c r="B14" s="40" t="n">
        <v>704</v>
      </c>
      <c r="C14" s="40" t="n">
        <v>227</v>
      </c>
      <c r="D14" s="40" t="n">
        <v>477</v>
      </c>
      <c r="E14" s="12" t="n">
        <f t="shared" si="0"/>
        <v>32.24431818181818</v>
      </c>
      <c r="F14" s="12" t="n">
        <f t="shared" si="1"/>
        <v>67.755681818181827</v>
      </c>
    </row>
    <row r="15" ht="12.75" customHeight="1">
      <c r="A15" s="17" t="s">
        <v>17</v>
      </c>
      <c r="B15" s="39" t="n">
        <v>901</v>
      </c>
      <c r="C15" s="40" t="n">
        <v>506</v>
      </c>
      <c r="D15" s="39" t="n">
        <v>395</v>
      </c>
      <c r="E15" s="12" t="n">
        <f t="shared" si="0"/>
        <v>56.159822419533853</v>
      </c>
      <c r="F15" s="12" t="n">
        <f t="shared" si="1"/>
        <v>43.840177580466147</v>
      </c>
    </row>
    <row r="16" ht="12.75" customHeight="1">
      <c r="A16" s="17" t="s">
        <v>47</v>
      </c>
      <c r="B16" s="39" t="n">
        <v>3786</v>
      </c>
      <c r="C16" s="39" t="n">
        <v>1748</v>
      </c>
      <c r="D16" s="39" t="n">
        <v>2038</v>
      </c>
      <c r="E16" s="12" t="n">
        <f t="shared" si="0"/>
        <v>46.170100369783412</v>
      </c>
      <c r="F16" s="12" t="n">
        <f t="shared" si="1"/>
        <v>53.82989963021658</v>
      </c>
    </row>
    <row r="17" ht="12.75" customHeight="1">
      <c r="A17" s="28" t="s">
        <v>19</v>
      </c>
      <c r="B17" s="38" t="n">
        <v>1848</v>
      </c>
      <c r="C17" s="38" t="n">
        <v>1205</v>
      </c>
      <c r="D17" s="38" t="n">
        <v>643</v>
      </c>
      <c r="E17" s="34" t="n">
        <f t="shared" si="0"/>
        <v>65.205627705627705</v>
      </c>
      <c r="F17" s="34" t="n">
        <f t="shared" si="1"/>
        <v>34.794372294372295</v>
      </c>
    </row>
    <row r="18" ht="12.75" customHeight="1">
      <c r="A18" s="28" t="s">
        <v>48</v>
      </c>
      <c r="B18" s="38" t="n">
        <v>263</v>
      </c>
      <c r="C18" s="38" t="n">
        <v>99</v>
      </c>
      <c r="D18" s="38" t="n">
        <v>164</v>
      </c>
      <c r="E18" s="34" t="n">
        <f t="shared" si="0"/>
        <v>37.642585551330797</v>
      </c>
      <c r="F18" s="34" t="n">
        <f t="shared" si="1"/>
        <v>62.357414448669203</v>
      </c>
    </row>
    <row r="19" ht="12.75" customHeight="1">
      <c r="A19" s="28" t="s">
        <v>21</v>
      </c>
      <c r="B19" s="38" t="n">
        <v>1045</v>
      </c>
      <c r="C19" s="38" t="n">
        <v>309</v>
      </c>
      <c r="D19" s="38" t="n">
        <v>736</v>
      </c>
      <c r="E19" s="34" t="n">
        <f t="shared" si="0"/>
        <v>29.569377990430624</v>
      </c>
      <c r="F19" s="34" t="n">
        <f t="shared" si="1"/>
        <v>70.430622009569376</v>
      </c>
    </row>
    <row r="20" ht="12.75" customHeight="1">
      <c r="A20" s="28" t="s">
        <v>22</v>
      </c>
      <c r="B20" s="38" t="n">
        <v>566</v>
      </c>
      <c r="C20" s="38" t="n">
        <v>111</v>
      </c>
      <c r="D20" s="38" t="n">
        <v>455</v>
      </c>
      <c r="E20" s="34" t="n">
        <f t="shared" si="0"/>
        <v>19.6113074204947</v>
      </c>
      <c r="F20" s="34" t="n">
        <f t="shared" si="1"/>
        <v>80.388692579505303</v>
      </c>
    </row>
    <row r="21" ht="12.75" customHeight="1">
      <c r="A21" s="28" t="s">
        <v>23</v>
      </c>
      <c r="B21" s="38" t="n">
        <v>28</v>
      </c>
      <c r="C21" s="38" t="n">
        <v>4</v>
      </c>
      <c r="D21" s="38" t="n">
        <v>24</v>
      </c>
      <c r="E21" s="34" t="n">
        <f t="shared" si="0"/>
        <v>14.285714285714285</v>
      </c>
      <c r="F21" s="34" t="n">
        <f t="shared" si="1"/>
        <v>85.714285714285708</v>
      </c>
    </row>
    <row r="22" ht="12.75" customHeight="1">
      <c r="A22" s="28" t="s">
        <v>49</v>
      </c>
      <c r="B22" s="38" t="n">
        <v>36</v>
      </c>
      <c r="C22" s="38" t="n">
        <v>20</v>
      </c>
      <c r="D22" s="38" t="n">
        <v>16</v>
      </c>
      <c r="E22" s="34" t="n">
        <f t="shared" si="0"/>
        <v>55.555555555555557</v>
      </c>
      <c r="F22" s="34" t="n">
        <f t="shared" si="1"/>
        <v>44.444444444444443</v>
      </c>
    </row>
    <row r="23" ht="12.75" customHeight="1">
      <c r="A23" s="17" t="s">
        <v>25</v>
      </c>
      <c r="B23" s="40" t="n">
        <v>368</v>
      </c>
      <c r="C23" s="40" t="n">
        <v>148</v>
      </c>
      <c r="D23" s="40" t="n">
        <v>220</v>
      </c>
      <c r="E23" s="12" t="n">
        <f t="shared" si="0"/>
        <v>40.217391304347828</v>
      </c>
      <c r="F23" s="12" t="n">
        <f t="shared" si="1"/>
        <v>59.782608695652172</v>
      </c>
    </row>
    <row r="24" ht="12.75" customHeight="1">
      <c r="A24" s="3" t="s">
        <v>26</v>
      </c>
      <c r="B24" s="40" t="n">
        <v>440</v>
      </c>
      <c r="C24" s="40" t="n">
        <v>77</v>
      </c>
      <c r="D24" s="40" t="n">
        <v>363</v>
      </c>
      <c r="E24" s="12" t="n">
        <f t="shared" si="0"/>
        <v>17.5</v>
      </c>
      <c r="F24" s="12" t="n">
        <f t="shared" si="1"/>
        <v>82.5</v>
      </c>
    </row>
    <row r="25" ht="12.75" customHeight="1">
      <c r="A25" s="35" t="s">
        <v>53</v>
      </c>
      <c r="B25" s="35"/>
      <c r="C25" s="35"/>
      <c r="D25" s="35"/>
      <c r="E25" s="35"/>
      <c r="F25" s="35"/>
    </row>
    <row r="26" ht="59.1" customHeight="1">
      <c r="A26" s="36" t="s">
        <v>45</v>
      </c>
      <c r="B26" s="36"/>
      <c r="C26" s="36"/>
      <c r="D26" s="36"/>
      <c r="E26" s="36"/>
      <c r="F26" s="36"/>
    </row>
    <row r="28" ht="12.75" customHeight="1">
      <c r="A28" s="13"/>
      <c r="B28" s="13"/>
      <c r="C28" s="13"/>
      <c r="D28" s="13"/>
      <c r="E28" s="13"/>
      <c r="F28" s="13"/>
    </row>
  </sheetData>
  <mergeCells count="11">
    <mergeCell ref="A28:F28"/>
    <mergeCell ref="A25:F25"/>
    <mergeCell ref="A26:F26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4.88671875" hidden="0" customWidth="1"/>
  </cols>
  <sheetData>
    <row r="1" ht="12.75" customHeight="1">
      <c r="A1" s="1" t="s">
        <v>28</v>
      </c>
      <c r="C1" s="9"/>
    </row>
    <row r="2" ht="12.75" customHeight="1">
      <c r="A2" s="14" t="s">
        <v>54</v>
      </c>
      <c r="B2" s="14"/>
      <c r="C2" s="14"/>
      <c r="D2" s="14"/>
      <c r="E2" s="16" t="s">
        <v>1</v>
      </c>
      <c r="F2" s="16"/>
    </row>
    <row r="3" ht="12.75" customHeight="1">
      <c r="A3" s="19" t="s">
        <v>2</v>
      </c>
      <c r="B3" s="22" t="s">
        <v>3</v>
      </c>
      <c r="C3" s="25" t="s">
        <v>52</v>
      </c>
      <c r="D3" s="26"/>
      <c r="E3" s="26"/>
      <c r="F3" s="26"/>
    </row>
    <row r="4" ht="12.75" customHeight="1">
      <c r="A4" s="20"/>
      <c r="B4" s="23"/>
      <c r="C4" s="25" t="s">
        <v>37</v>
      </c>
      <c r="D4" s="26"/>
      <c r="E4" s="26"/>
      <c r="F4" s="26"/>
    </row>
    <row r="5" ht="12.75" customHeight="1">
      <c r="A5" s="20"/>
      <c r="B5" s="23"/>
      <c r="C5" s="11" t="s">
        <v>5</v>
      </c>
      <c r="D5" s="11" t="s">
        <v>6</v>
      </c>
      <c r="E5" s="11" t="s">
        <v>5</v>
      </c>
      <c r="F5" s="11" t="s">
        <v>6</v>
      </c>
    </row>
    <row r="6" ht="12.75" customHeight="1">
      <c r="A6" s="21"/>
      <c r="B6" s="24"/>
      <c r="C6" s="31" t="s">
        <v>55</v>
      </c>
      <c r="D6" s="33"/>
      <c r="E6" s="31" t="s">
        <v>38</v>
      </c>
      <c r="F6" s="33"/>
    </row>
    <row r="7" ht="12.75" customHeight="1">
      <c r="A7" s="10" t="s">
        <v>51</v>
      </c>
      <c r="B7" s="37" t="n">
        <v>25281</v>
      </c>
      <c r="C7" s="37" t="n">
        <v>6680</v>
      </c>
      <c r="D7" s="37" t="n">
        <v>18601</v>
      </c>
      <c r="E7" s="41" t="n">
        <f>+C7/B7*100</f>
        <v>26.423005419089435</v>
      </c>
      <c r="F7" s="41" t="n">
        <f>+D7/B7*100</f>
        <v>73.576994580910565</v>
      </c>
    </row>
    <row r="8" ht="12.75" customHeight="1">
      <c r="A8" s="17" t="s">
        <v>10</v>
      </c>
      <c r="B8" s="37" t="n">
        <v>12182</v>
      </c>
      <c r="C8" s="37" t="n">
        <v>1782</v>
      </c>
      <c r="D8" s="37" t="n">
        <v>10400</v>
      </c>
      <c r="E8" s="12" t="n">
        <f t="shared" ref="E8:E24" si="0">+C8/B8*100</f>
        <v>14.628139878509275</v>
      </c>
      <c r="F8" s="12" t="n">
        <f>+D8/B8*100</f>
        <v>85.371860121490727</v>
      </c>
    </row>
    <row r="9" ht="12.75" customHeight="1">
      <c r="A9" s="28" t="s">
        <v>11</v>
      </c>
      <c r="B9" s="38" t="n">
        <v>6046</v>
      </c>
      <c r="C9" s="38" t="n">
        <v>426</v>
      </c>
      <c r="D9" s="38" t="n">
        <v>5620</v>
      </c>
      <c r="E9" s="34" t="n">
        <f t="shared" si="0"/>
        <v>7.0459808137611644</v>
      </c>
      <c r="F9" s="34" t="n">
        <f>+D9/B9*100</f>
        <v>92.954019186238838</v>
      </c>
    </row>
    <row r="10" ht="12.75" customHeight="1">
      <c r="A10" s="28" t="s">
        <v>56</v>
      </c>
      <c r="B10" s="38" t="n">
        <v>3661</v>
      </c>
      <c r="C10" s="38" t="n">
        <v>969</v>
      </c>
      <c r="D10" s="38" t="n">
        <v>2692</v>
      </c>
      <c r="E10" s="34" t="n">
        <f t="shared" si="0"/>
        <v>26.468178093417098</v>
      </c>
      <c r="F10" s="34" t="n">
        <f t="shared" ref="F10:F12" si="1">+D10/B10*100</f>
        <v>73.531821906582906</v>
      </c>
    </row>
    <row r="11" ht="12.75" customHeight="1">
      <c r="A11" s="28" t="s">
        <v>13</v>
      </c>
      <c r="B11" s="38" t="n">
        <v>2231</v>
      </c>
      <c r="C11" s="38" t="n">
        <v>291</v>
      </c>
      <c r="D11" s="38" t="n">
        <v>1940</v>
      </c>
      <c r="E11" s="34" t="n">
        <f t="shared" si="0"/>
        <v>13.043478260869565</v>
      </c>
      <c r="F11" s="34" t="n">
        <f t="shared" si="1"/>
        <v>86.956521739130437</v>
      </c>
    </row>
    <row r="12" ht="12.75" customHeight="1">
      <c r="A12" s="28" t="s">
        <v>14</v>
      </c>
      <c r="B12" s="38" t="n">
        <v>244</v>
      </c>
      <c r="C12" s="38" t="n">
        <v>96</v>
      </c>
      <c r="D12" s="38" t="n">
        <v>148</v>
      </c>
      <c r="E12" s="34" t="n">
        <f t="shared" si="0"/>
        <v>39.344262295081968</v>
      </c>
      <c r="F12" s="34" t="n">
        <f t="shared" si="1"/>
        <v>60.655737704918032</v>
      </c>
    </row>
    <row r="13" ht="12.75" customHeight="1">
      <c r="A13" s="17" t="s">
        <v>39</v>
      </c>
      <c r="B13" s="39" t="n">
        <v>6932</v>
      </c>
      <c r="C13" s="39" t="n">
        <v>2216</v>
      </c>
      <c r="D13" s="39" t="n">
        <v>4716</v>
      </c>
      <c r="E13" s="12" t="n">
        <f t="shared" si="0"/>
        <v>31.967686093479514</v>
      </c>
      <c r="F13" s="12" t="n">
        <f>+D13/B13*100</f>
        <v>68.032313906520486</v>
      </c>
    </row>
    <row r="14" ht="12.75" customHeight="1">
      <c r="A14" s="17" t="s">
        <v>16</v>
      </c>
      <c r="B14" s="40" t="n">
        <v>720</v>
      </c>
      <c r="C14" s="40" t="n">
        <v>220</v>
      </c>
      <c r="D14" s="40" t="n">
        <v>500</v>
      </c>
      <c r="E14" s="12" t="n">
        <f t="shared" si="0"/>
        <v>30.555555555555557</v>
      </c>
      <c r="F14" s="12" t="n">
        <f t="shared" ref="F14:F16" si="2">+D14/B14*100</f>
        <v>69.444444444444443</v>
      </c>
    </row>
    <row r="15" ht="12.75" customHeight="1">
      <c r="A15" s="17" t="s">
        <v>57</v>
      </c>
      <c r="B15" s="39" t="n">
        <v>901</v>
      </c>
      <c r="C15" s="40" t="n">
        <v>506</v>
      </c>
      <c r="D15" s="39" t="n">
        <v>395</v>
      </c>
      <c r="E15" s="12" t="n">
        <f t="shared" si="0"/>
        <v>56.159822419533853</v>
      </c>
      <c r="F15" s="12" t="n">
        <f t="shared" si="2"/>
        <v>43.840177580466147</v>
      </c>
    </row>
    <row r="16" ht="12.75" customHeight="1">
      <c r="A16" s="17" t="s">
        <v>18</v>
      </c>
      <c r="B16" s="39" t="n">
        <v>3775</v>
      </c>
      <c r="C16" s="39" t="n">
        <v>1746</v>
      </c>
      <c r="D16" s="39" t="n">
        <v>2029</v>
      </c>
      <c r="E16" s="12" t="n">
        <f t="shared" si="0"/>
        <v>46.251655629139073</v>
      </c>
      <c r="F16" s="12" t="n">
        <f t="shared" si="2"/>
        <v>53.74834437086092</v>
      </c>
    </row>
    <row r="17" ht="12.75" customHeight="1">
      <c r="A17" s="28" t="s">
        <v>19</v>
      </c>
      <c r="B17" s="38" t="n">
        <v>1853</v>
      </c>
      <c r="C17" s="38" t="n">
        <v>1200</v>
      </c>
      <c r="D17" s="38" t="n">
        <v>653</v>
      </c>
      <c r="E17" s="34" t="n">
        <f t="shared" si="0"/>
        <v>64.759848893685913</v>
      </c>
      <c r="F17" s="34" t="n">
        <f>+D17/B17*100</f>
        <v>35.24015110631408</v>
      </c>
    </row>
    <row r="18" ht="12.75" customHeight="1">
      <c r="A18" s="28" t="s">
        <v>20</v>
      </c>
      <c r="B18" s="38" t="n">
        <v>269</v>
      </c>
      <c r="C18" s="38" t="n">
        <v>102</v>
      </c>
      <c r="D18" s="38" t="n">
        <v>167</v>
      </c>
      <c r="E18" s="34" t="n">
        <f t="shared" si="0"/>
        <v>37.918215613382898</v>
      </c>
      <c r="F18" s="34" t="n">
        <f t="shared" ref="F18:F22" si="3">+D18/B18*100</f>
        <v>62.081784386617102</v>
      </c>
    </row>
    <row r="19" ht="12.75" customHeight="1">
      <c r="A19" s="28" t="s">
        <v>21</v>
      </c>
      <c r="B19" s="38" t="n">
        <v>1036</v>
      </c>
      <c r="C19" s="38" t="n">
        <v>307</v>
      </c>
      <c r="D19" s="38" t="n">
        <v>729</v>
      </c>
      <c r="E19" s="34" t="n">
        <f t="shared" si="0"/>
        <v>29.633204633204635</v>
      </c>
      <c r="F19" s="34" t="n">
        <f t="shared" si="3"/>
        <v>70.366795366795358</v>
      </c>
    </row>
    <row r="20" ht="12.75" customHeight="1">
      <c r="A20" s="28" t="s">
        <v>22</v>
      </c>
      <c r="B20" s="38" t="n">
        <v>553</v>
      </c>
      <c r="C20" s="38" t="n">
        <v>112</v>
      </c>
      <c r="D20" s="38" t="n">
        <v>441</v>
      </c>
      <c r="E20" s="34" t="n">
        <f t="shared" si="0"/>
        <v>20.253164556962027</v>
      </c>
      <c r="F20" s="34" t="n">
        <f t="shared" si="3"/>
        <v>79.74683544303798</v>
      </c>
    </row>
    <row r="21" ht="12.75" customHeight="1">
      <c r="A21" s="28" t="s">
        <v>23</v>
      </c>
      <c r="B21" s="38" t="n">
        <v>27</v>
      </c>
      <c r="C21" s="38" t="n">
        <v>4</v>
      </c>
      <c r="D21" s="38" t="n">
        <v>23</v>
      </c>
      <c r="E21" s="34" t="n">
        <f t="shared" si="0"/>
        <v>14.814814814814813</v>
      </c>
      <c r="F21" s="34" t="n">
        <f t="shared" si="3"/>
        <v>85.18518518518519</v>
      </c>
    </row>
    <row r="22" ht="12.75" customHeight="1">
      <c r="A22" s="28" t="s">
        <v>58</v>
      </c>
      <c r="B22" s="38" t="n">
        <v>37</v>
      </c>
      <c r="C22" s="38" t="n">
        <v>21</v>
      </c>
      <c r="D22" s="38" t="n">
        <v>16</v>
      </c>
      <c r="E22" s="34" t="n">
        <f t="shared" si="0"/>
        <v>56.756756756756758</v>
      </c>
      <c r="F22" s="34" t="n">
        <f t="shared" si="3"/>
        <v>43.243243243243242</v>
      </c>
    </row>
    <row r="23" ht="12.75" customHeight="1">
      <c r="A23" s="17" t="s">
        <v>59</v>
      </c>
      <c r="B23" s="40" t="n">
        <v>305</v>
      </c>
      <c r="C23" s="40" t="n">
        <v>122</v>
      </c>
      <c r="D23" s="40" t="n">
        <v>183</v>
      </c>
      <c r="E23" s="12" t="n">
        <f t="shared" si="0"/>
        <v>40</v>
      </c>
      <c r="F23" s="12" t="n">
        <f>+D23/B23*100</f>
        <v>60</v>
      </c>
    </row>
    <row r="24" ht="12.75" customHeight="1">
      <c r="A24" s="3" t="s">
        <v>26</v>
      </c>
      <c r="B24" s="40" t="n">
        <v>466</v>
      </c>
      <c r="C24" s="40" t="n">
        <v>88</v>
      </c>
      <c r="D24" s="40" t="n">
        <v>378</v>
      </c>
      <c r="E24" s="4" t="n">
        <f t="shared" si="0"/>
        <v>18.884120171673821</v>
      </c>
      <c r="F24" s="4" t="n">
        <f>+D24/B24*100</f>
        <v>81.115879828326172</v>
      </c>
    </row>
    <row r="25" ht="12.75" customHeight="1">
      <c r="A25" s="35" t="s">
        <v>60</v>
      </c>
      <c r="B25" s="35"/>
      <c r="C25" s="35"/>
      <c r="D25" s="35"/>
      <c r="E25" s="35"/>
      <c r="F25" s="35"/>
    </row>
    <row r="26" ht="96.6" customHeight="1">
      <c r="A26" s="36" t="s">
        <v>61</v>
      </c>
      <c r="B26" s="36"/>
      <c r="C26" s="36"/>
      <c r="D26" s="36"/>
      <c r="E26" s="36"/>
      <c r="F26" s="36"/>
    </row>
  </sheetData>
  <mergeCells count="10">
    <mergeCell ref="A25:F25"/>
    <mergeCell ref="A26:F26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5.6640625" hidden="0" customWidth="1"/>
  </cols>
  <sheetData>
    <row r="1" ht="12.75" customHeight="1">
      <c r="A1" s="1" t="s">
        <v>28</v>
      </c>
      <c r="C1" s="9"/>
    </row>
    <row r="2" ht="12.75" customHeight="1">
      <c r="A2" s="14" t="s">
        <v>62</v>
      </c>
      <c r="B2" s="14"/>
      <c r="C2" s="14"/>
      <c r="D2" s="14"/>
      <c r="E2" s="16" t="s">
        <v>1</v>
      </c>
      <c r="F2" s="16"/>
    </row>
    <row r="3" ht="12.75" customHeight="1">
      <c r="A3" s="19" t="s">
        <v>2</v>
      </c>
      <c r="B3" s="22" t="s">
        <v>3</v>
      </c>
      <c r="C3" s="25" t="s">
        <v>52</v>
      </c>
      <c r="D3" s="26"/>
      <c r="E3" s="26"/>
      <c r="F3" s="26"/>
    </row>
    <row r="4" ht="12.75" customHeight="1">
      <c r="A4" s="20"/>
      <c r="B4" s="23"/>
      <c r="C4" s="25" t="s">
        <v>37</v>
      </c>
      <c r="D4" s="26"/>
      <c r="E4" s="26"/>
      <c r="F4" s="26"/>
    </row>
    <row r="5" ht="12.75" customHeight="1">
      <c r="A5" s="20"/>
      <c r="B5" s="23"/>
      <c r="C5" s="11" t="s">
        <v>5</v>
      </c>
      <c r="D5" s="11" t="s">
        <v>6</v>
      </c>
      <c r="E5" s="11" t="s">
        <v>5</v>
      </c>
      <c r="F5" s="11" t="s">
        <v>6</v>
      </c>
    </row>
    <row r="6" ht="12.75" customHeight="1">
      <c r="A6" s="21"/>
      <c r="B6" s="24"/>
      <c r="C6" s="31" t="s">
        <v>55</v>
      </c>
      <c r="D6" s="33"/>
      <c r="E6" s="31" t="s">
        <v>38</v>
      </c>
      <c r="F6" s="33"/>
    </row>
    <row r="7" ht="12.75" customHeight="1">
      <c r="A7" s="10" t="s">
        <v>51</v>
      </c>
      <c r="B7" s="37" t="n">
        <v>25808.160000000058</v>
      </c>
      <c r="C7" s="37" t="n">
        <v>6788.0000000000064</v>
      </c>
      <c r="D7" s="37" t="n">
        <v>19020.159999999814</v>
      </c>
      <c r="E7" s="41" t="n">
        <f>+C7/B7*100</f>
        <v>26.301758823565848</v>
      </c>
      <c r="F7" s="41" t="n">
        <f>+D7/B7*100</f>
        <v>73.698241176433228</v>
      </c>
      <c r="H7" s="37"/>
      <c r="I7" s="37"/>
      <c r="J7" s="12"/>
      <c r="K7" s="12"/>
    </row>
    <row r="8" ht="12.75" customHeight="1">
      <c r="A8" s="17" t="s">
        <v>10</v>
      </c>
      <c r="B8" s="37" t="n">
        <v>12867.160000000005</v>
      </c>
      <c r="C8" s="37" t="n">
        <v>1897.9999999999998</v>
      </c>
      <c r="D8" s="37" t="n">
        <v>10969.160000000003</v>
      </c>
      <c r="E8" s="12" t="n">
        <f t="shared" ref="E8:E24" si="0">+C8/B8*100</f>
        <v>14.750729764765488</v>
      </c>
      <c r="F8" s="12" t="n">
        <f>+D8/B8*100</f>
        <v>85.249270235234491</v>
      </c>
      <c r="H8" s="37"/>
      <c r="I8" s="37"/>
      <c r="J8" s="12"/>
      <c r="K8" s="12"/>
    </row>
    <row r="9" ht="12.75" customHeight="1">
      <c r="A9" s="28" t="s">
        <v>11</v>
      </c>
      <c r="B9" s="38" t="n">
        <v>6532.4609259259259</v>
      </c>
      <c r="C9" s="38" t="n">
        <v>479.42328042328052</v>
      </c>
      <c r="D9" s="38" t="n">
        <v>6053.0376455026444</v>
      </c>
      <c r="E9" s="34" t="n">
        <f t="shared" si="0"/>
        <v>7.339091436744047</v>
      </c>
      <c r="F9" s="34" t="n">
        <f>+D9/B9*100</f>
        <v>92.660908563255944</v>
      </c>
      <c r="H9" s="38"/>
      <c r="I9" s="38"/>
      <c r="J9" s="34"/>
      <c r="K9" s="34"/>
    </row>
    <row r="10" ht="12.75" customHeight="1">
      <c r="A10" s="28" t="s">
        <v>56</v>
      </c>
      <c r="B10" s="38" t="n">
        <v>3854.4438242069864</v>
      </c>
      <c r="C10" s="38" t="n">
        <v>1027.2072922204497</v>
      </c>
      <c r="D10" s="38" t="n">
        <v>2827.2365319865366</v>
      </c>
      <c r="E10" s="34" t="n">
        <f t="shared" si="0"/>
        <v>26.649948450910099</v>
      </c>
      <c r="F10" s="34" t="n">
        <f t="shared" ref="F10:F12" si="1">+D10/B10*100</f>
        <v>73.350051549089898</v>
      </c>
      <c r="H10" s="38"/>
      <c r="I10" s="38"/>
      <c r="J10" s="34"/>
      <c r="K10" s="34"/>
    </row>
    <row r="11" ht="12.75" customHeight="1">
      <c r="A11" s="28" t="s">
        <v>13</v>
      </c>
      <c r="B11" s="38" t="n">
        <v>2224.3663609782056</v>
      </c>
      <c r="C11" s="38" t="n">
        <v>289.11942735626945</v>
      </c>
      <c r="D11" s="38" t="n">
        <v>1935.2469336219349</v>
      </c>
      <c r="E11" s="34" t="n">
        <f t="shared" si="0"/>
        <v>12.997833110060336</v>
      </c>
      <c r="F11" s="34" t="n">
        <f t="shared" si="1"/>
        <v>87.002166889939602</v>
      </c>
      <c r="H11" s="38"/>
      <c r="I11" s="38"/>
      <c r="J11" s="34"/>
      <c r="K11" s="34"/>
    </row>
    <row r="12" ht="12.75" customHeight="1">
      <c r="A12" s="28" t="s">
        <v>14</v>
      </c>
      <c r="B12" s="38" t="n">
        <v>255.88888888888874</v>
      </c>
      <c r="C12" s="38" t="n">
        <v>102.25</v>
      </c>
      <c r="D12" s="38" t="n">
        <v>153.63888888888886</v>
      </c>
      <c r="E12" s="34" t="n">
        <f t="shared" si="0"/>
        <v>39.958749457229729</v>
      </c>
      <c r="F12" s="34" t="n">
        <f t="shared" si="1"/>
        <v>60.041250542770321</v>
      </c>
      <c r="H12" s="38"/>
      <c r="I12" s="38"/>
      <c r="J12" s="34"/>
      <c r="K12" s="34"/>
    </row>
    <row r="13" ht="12.75" customHeight="1">
      <c r="A13" s="17" t="s">
        <v>39</v>
      </c>
      <c r="B13" s="39" t="n">
        <v>6800</v>
      </c>
      <c r="C13" s="39" t="n">
        <v>2195</v>
      </c>
      <c r="D13" s="39" t="n">
        <v>4605</v>
      </c>
      <c r="E13" s="12" t="n">
        <f t="shared" si="0"/>
        <v>32.279411764705884</v>
      </c>
      <c r="F13" s="12" t="n">
        <f>+D13/B13*100</f>
        <v>67.720588235294116</v>
      </c>
      <c r="H13" s="39"/>
      <c r="I13" s="39"/>
      <c r="J13" s="12"/>
      <c r="K13" s="12"/>
    </row>
    <row r="14" ht="12.75" customHeight="1">
      <c r="A14" s="17" t="s">
        <v>63</v>
      </c>
      <c r="B14" s="40" t="n">
        <v>727</v>
      </c>
      <c r="C14" s="40" t="n">
        <v>233</v>
      </c>
      <c r="D14" s="40" t="n">
        <v>494</v>
      </c>
      <c r="E14" s="12" t="n">
        <f t="shared" si="0"/>
        <v>32.049518569463551</v>
      </c>
      <c r="F14" s="12" t="n">
        <f t="shared" ref="F14:F16" si="2">+D14/B14*100</f>
        <v>67.950481430536442</v>
      </c>
      <c r="G14" s="2"/>
      <c r="H14" s="40"/>
      <c r="I14" s="40"/>
      <c r="J14" s="12"/>
      <c r="K14" s="12"/>
    </row>
    <row r="15" ht="12.75" customHeight="1">
      <c r="A15" s="17" t="s">
        <v>57</v>
      </c>
      <c r="B15" s="39" t="n">
        <v>888</v>
      </c>
      <c r="C15" s="40" t="n">
        <v>504</v>
      </c>
      <c r="D15" s="39" t="n">
        <v>384</v>
      </c>
      <c r="E15" s="12" t="n">
        <f t="shared" si="0"/>
        <v>56.756756756756758</v>
      </c>
      <c r="F15" s="12" t="n">
        <f t="shared" si="2"/>
        <v>43.243243243243242</v>
      </c>
      <c r="H15" s="40"/>
      <c r="I15" s="39"/>
      <c r="J15" s="12"/>
      <c r="K15" s="12"/>
    </row>
    <row r="16" ht="12.75" customHeight="1">
      <c r="A16" s="17" t="s">
        <v>64</v>
      </c>
      <c r="B16" s="39" t="n">
        <v>3737.042424242436</v>
      </c>
      <c r="C16" s="39" t="n">
        <v>1737.3212121212107</v>
      </c>
      <c r="D16" s="39" t="n">
        <v>1999.7212121212151</v>
      </c>
      <c r="E16" s="12" t="n">
        <f t="shared" si="0"/>
        <v>46.48920228604031</v>
      </c>
      <c r="F16" s="12" t="n">
        <f t="shared" si="2"/>
        <v>53.510797713959427</v>
      </c>
      <c r="H16" s="39"/>
      <c r="I16" s="39"/>
      <c r="J16" s="12"/>
      <c r="K16" s="12"/>
    </row>
    <row r="17" ht="12.75" customHeight="1">
      <c r="A17" s="28" t="s">
        <v>19</v>
      </c>
      <c r="B17" s="38" t="n">
        <v>1830.5703625235444</v>
      </c>
      <c r="C17" s="38" t="n">
        <v>1184.0754472693022</v>
      </c>
      <c r="D17" s="38" t="n">
        <v>646.49491525423775</v>
      </c>
      <c r="E17" s="34" t="n">
        <f t="shared" si="0"/>
        <v>64.683416246124921</v>
      </c>
      <c r="F17" s="34" t="n">
        <f>+D17/B17*100</f>
        <v>35.316583753874838</v>
      </c>
      <c r="H17" s="38"/>
      <c r="I17" s="38"/>
      <c r="J17" s="34"/>
      <c r="K17" s="34"/>
    </row>
    <row r="18" ht="12.75" customHeight="1">
      <c r="A18" s="28" t="s">
        <v>65</v>
      </c>
      <c r="B18" s="38" t="n">
        <v>267.02272727272708</v>
      </c>
      <c r="C18" s="38" t="n">
        <v>103.39285714285722</v>
      </c>
      <c r="D18" s="38" t="n">
        <v>163.62987012987023</v>
      </c>
      <c r="E18" s="34" t="n">
        <f t="shared" si="0"/>
        <v>38.720620599929532</v>
      </c>
      <c r="F18" s="34" t="n">
        <f t="shared" ref="F18:F22" si="3">+D18/B18*100</f>
        <v>61.279379400070596</v>
      </c>
      <c r="H18" s="38"/>
      <c r="I18" s="38"/>
      <c r="J18" s="34"/>
      <c r="K18" s="34"/>
    </row>
    <row r="19" ht="12.75" customHeight="1">
      <c r="A19" s="28" t="s">
        <v>21</v>
      </c>
      <c r="B19" s="38" t="n">
        <v>1048.3200415168697</v>
      </c>
      <c r="C19" s="38" t="n">
        <v>314.35031030645405</v>
      </c>
      <c r="D19" s="38" t="n">
        <v>733.96973121041037</v>
      </c>
      <c r="E19" s="34" t="n">
        <f t="shared" si="0"/>
        <v>29.986101367632351</v>
      </c>
      <c r="F19" s="34" t="n">
        <f t="shared" si="3"/>
        <v>70.013898632367159</v>
      </c>
      <c r="H19" s="38"/>
      <c r="I19" s="38"/>
      <c r="J19" s="34"/>
      <c r="K19" s="34"/>
    </row>
    <row r="20" ht="12.75" customHeight="1">
      <c r="A20" s="28" t="s">
        <v>22</v>
      </c>
      <c r="B20" s="38" t="n">
        <v>524.92929292929489</v>
      </c>
      <c r="C20" s="38" t="n">
        <v>110.84009740259731</v>
      </c>
      <c r="D20" s="38" t="n">
        <v>414.0891955266967</v>
      </c>
      <c r="E20" s="34" t="n">
        <f t="shared" si="0"/>
        <v>21.115243309069221</v>
      </c>
      <c r="F20" s="34" t="n">
        <f t="shared" si="3"/>
        <v>78.884756690930615</v>
      </c>
      <c r="H20" s="38"/>
      <c r="I20" s="38"/>
      <c r="J20" s="34"/>
      <c r="K20" s="34"/>
    </row>
    <row r="21" ht="12.75" customHeight="1">
      <c r="A21" s="28" t="s">
        <v>23</v>
      </c>
      <c r="B21" s="38" t="n">
        <v>30.199999999999978</v>
      </c>
      <c r="C21" s="38" t="n">
        <v>4.6625000000000005</v>
      </c>
      <c r="D21" s="38" t="n">
        <v>25.53749999999998</v>
      </c>
      <c r="E21" s="34" t="n">
        <f t="shared" si="0"/>
        <v>15.438741721854319</v>
      </c>
      <c r="F21" s="34" t="n">
        <f t="shared" si="3"/>
        <v>84.561258278145687</v>
      </c>
      <c r="H21" s="38"/>
      <c r="I21" s="38"/>
      <c r="J21" s="34"/>
      <c r="K21" s="34"/>
    </row>
    <row r="22" ht="12.75" customHeight="1">
      <c r="A22" s="28" t="s">
        <v>58</v>
      </c>
      <c r="B22" s="38" t="n">
        <v>36</v>
      </c>
      <c r="C22" s="38" t="n">
        <v>20</v>
      </c>
      <c r="D22" s="38" t="n">
        <v>16</v>
      </c>
      <c r="E22" s="34" t="n">
        <f t="shared" si="0"/>
        <v>55.555555555555557</v>
      </c>
      <c r="F22" s="34" t="n">
        <f t="shared" si="3"/>
        <v>44.444444444444443</v>
      </c>
      <c r="H22" s="38"/>
      <c r="I22" s="38"/>
      <c r="J22" s="34"/>
      <c r="K22" s="34"/>
    </row>
    <row r="23" ht="12.75" customHeight="1">
      <c r="A23" s="17" t="s">
        <v>66</v>
      </c>
      <c r="B23" s="40" t="n">
        <v>305.95757575757534</v>
      </c>
      <c r="C23" s="40" t="n">
        <v>128.6787878787878</v>
      </c>
      <c r="D23" s="40" t="n">
        <v>177.27878787878774</v>
      </c>
      <c r="E23" s="12" t="n">
        <f t="shared" si="0"/>
        <v>42.057722401600572</v>
      </c>
      <c r="F23" s="12" t="n">
        <f>+D23/B23*100</f>
        <v>57.942277598399492</v>
      </c>
      <c r="H23" s="40"/>
      <c r="I23" s="40"/>
      <c r="J23" s="12"/>
      <c r="K23" s="12"/>
    </row>
    <row r="24" ht="12.75" customHeight="1">
      <c r="A24" s="3" t="s">
        <v>26</v>
      </c>
      <c r="B24" s="40" t="n">
        <v>483</v>
      </c>
      <c r="C24" s="40" t="n">
        <v>92</v>
      </c>
      <c r="D24" s="40" t="n">
        <v>391</v>
      </c>
      <c r="E24" s="4" t="n">
        <f t="shared" si="0"/>
        <v>19.047619047619047</v>
      </c>
      <c r="F24" s="4" t="n">
        <f>+D24/B24*100</f>
        <v>80.952380952380949</v>
      </c>
      <c r="H24" s="40"/>
      <c r="I24" s="40"/>
      <c r="J24" s="12"/>
      <c r="K24" s="12"/>
    </row>
    <row r="25" ht="12.75" customHeight="1">
      <c r="A25" s="35" t="s">
        <v>60</v>
      </c>
      <c r="B25" s="35"/>
      <c r="C25" s="35"/>
      <c r="D25" s="35"/>
      <c r="E25" s="35"/>
      <c r="F25" s="35"/>
    </row>
    <row r="26" ht="95.4" customHeight="1">
      <c r="A26" s="36" t="s">
        <v>67</v>
      </c>
      <c r="B26" s="36"/>
      <c r="C26" s="36"/>
      <c r="D26" s="36"/>
      <c r="E26" s="36"/>
      <c r="F26" s="36"/>
    </row>
    <row r="27" ht="12.75" customHeight="1">
      <c r="A27" s="13"/>
      <c r="B27" s="13"/>
      <c r="C27" s="13"/>
      <c r="D27" s="13"/>
      <c r="E27" s="13"/>
      <c r="F27" s="13"/>
    </row>
    <row r="32" ht="12.75" customHeight="1">
      <c r="A32" s="42"/>
    </row>
    <row r="33" ht="12.75" customHeight="1">
      <c r="A33" s="42"/>
    </row>
    <row r="34" ht="12.75" customHeight="1">
      <c r="A34" s="43"/>
    </row>
    <row r="35" ht="12.75" customHeight="1">
      <c r="A35" s="43"/>
    </row>
    <row r="36" ht="12.75" customHeight="1">
      <c r="A36" s="43"/>
    </row>
    <row r="37" ht="12.75" customHeight="1">
      <c r="A37" s="43"/>
    </row>
    <row r="42" ht="12.75" customHeight="1">
      <c r="A42" s="43"/>
    </row>
    <row r="43" ht="12.75" customHeight="1">
      <c r="A43" s="43"/>
    </row>
    <row r="44" ht="12.75" customHeight="1">
      <c r="A44" s="43"/>
    </row>
    <row r="45" ht="12.75" customHeight="1">
      <c r="A45" s="43"/>
    </row>
    <row r="46" ht="12.75" customHeight="1">
      <c r="A46" s="43"/>
    </row>
    <row r="47" ht="12.75" customHeight="1">
      <c r="A47" s="43"/>
    </row>
  </sheetData>
  <mergeCells count="11">
    <mergeCell ref="A25:F25"/>
    <mergeCell ref="A26:F26"/>
    <mergeCell ref="A27:F27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5.44140625" hidden="0" customWidth="1"/>
    <col min="4" max="4" width="8.33203125" hidden="0" customWidth="1"/>
  </cols>
  <sheetData>
    <row r="1" ht="12.75" customHeight="1">
      <c r="A1" s="1" t="s">
        <v>28</v>
      </c>
      <c r="C1" s="9"/>
    </row>
    <row r="2" ht="12.75" customHeight="1">
      <c r="A2" s="14" t="s">
        <v>68</v>
      </c>
      <c r="B2" s="14"/>
      <c r="C2" s="14"/>
      <c r="D2" s="14"/>
      <c r="E2" s="16" t="s">
        <v>1</v>
      </c>
      <c r="F2" s="16"/>
    </row>
    <row r="3" ht="12.75" customHeight="1">
      <c r="A3" s="19" t="s">
        <v>2</v>
      </c>
      <c r="B3" s="22" t="s">
        <v>3</v>
      </c>
      <c r="C3" s="25" t="s">
        <v>52</v>
      </c>
      <c r="D3" s="26"/>
      <c r="E3" s="26"/>
      <c r="F3" s="26"/>
    </row>
    <row r="4" ht="12.75" customHeight="1">
      <c r="A4" s="20"/>
      <c r="B4" s="23"/>
      <c r="C4" s="25" t="s">
        <v>37</v>
      </c>
      <c r="D4" s="26"/>
      <c r="E4" s="26"/>
      <c r="F4" s="26"/>
    </row>
    <row r="5" ht="12.75" customHeight="1">
      <c r="A5" s="20"/>
      <c r="B5" s="23"/>
      <c r="C5" s="11" t="s">
        <v>5</v>
      </c>
      <c r="D5" s="11" t="s">
        <v>6</v>
      </c>
      <c r="E5" s="11" t="s">
        <v>5</v>
      </c>
      <c r="F5" s="11" t="s">
        <v>6</v>
      </c>
    </row>
    <row r="6" ht="12.75" customHeight="1">
      <c r="A6" s="21"/>
      <c r="B6" s="24"/>
      <c r="C6" s="31" t="s">
        <v>55</v>
      </c>
      <c r="D6" s="33"/>
      <c r="E6" s="31" t="s">
        <v>38</v>
      </c>
      <c r="F6" s="33"/>
    </row>
    <row r="7" ht="12.75" customHeight="1">
      <c r="A7" s="10" t="s">
        <v>69</v>
      </c>
      <c r="B7" s="37" t="n">
        <v>26321</v>
      </c>
      <c r="C7" s="37" t="n">
        <f>B7-D7</f>
        <v>6961</v>
      </c>
      <c r="D7" s="37" t="n">
        <v>19360</v>
      </c>
      <c r="E7" s="41" t="n">
        <f>+C7/B7*100</f>
        <v>26.44656358041108</v>
      </c>
      <c r="F7" s="41" t="n">
        <f>+D7/B7*100</f>
        <v>73.55343641958892</v>
      </c>
    </row>
    <row r="8" ht="12.75" customHeight="1">
      <c r="A8" s="17" t="s">
        <v>10</v>
      </c>
      <c r="B8" s="37" t="n">
        <v>13151</v>
      </c>
      <c r="C8" s="37" t="n">
        <f t="shared" ref="C8:C24" si="0">B8-D8</f>
        <v>1996</v>
      </c>
      <c r="D8" s="37" t="n">
        <v>11155</v>
      </c>
      <c r="E8" s="12" t="n">
        <f t="shared" ref="E8:E23" si="1">+C8/B8*100</f>
        <v>15.177553037791803</v>
      </c>
      <c r="F8" s="12" t="n">
        <f>+D8/B8*100</f>
        <v>84.822446962208204</v>
      </c>
    </row>
    <row r="9" ht="12.75" customHeight="1">
      <c r="A9" s="28" t="s">
        <v>11</v>
      </c>
      <c r="B9" s="38" t="n">
        <v>6665</v>
      </c>
      <c r="C9" s="38" t="n">
        <f t="shared" si="0"/>
        <v>490</v>
      </c>
      <c r="D9" s="38" t="n">
        <v>6175</v>
      </c>
      <c r="E9" s="34" t="n">
        <f t="shared" si="1"/>
        <v>7.3518379594898722</v>
      </c>
      <c r="F9" s="34" t="n">
        <f>+D9/B9*100</f>
        <v>92.64816204051013</v>
      </c>
    </row>
    <row r="10" ht="12.75" customHeight="1">
      <c r="A10" s="28" t="s">
        <v>56</v>
      </c>
      <c r="B10" s="38" t="n">
        <v>3992</v>
      </c>
      <c r="C10" s="38" t="n">
        <f t="shared" si="0"/>
        <v>1103</v>
      </c>
      <c r="D10" s="38" t="n">
        <v>2889</v>
      </c>
      <c r="E10" s="34" t="n">
        <f t="shared" si="1"/>
        <v>27.630260521042082</v>
      </c>
      <c r="F10" s="34" t="n">
        <f t="shared" ref="F10:F12" si="2">+D10/B10*100</f>
        <v>72.369739478957911</v>
      </c>
    </row>
    <row r="11" ht="12.75" customHeight="1">
      <c r="A11" s="28" t="s">
        <v>13</v>
      </c>
      <c r="B11" s="38" t="n">
        <v>2235</v>
      </c>
      <c r="C11" s="38" t="n">
        <f t="shared" si="0"/>
        <v>301</v>
      </c>
      <c r="D11" s="38" t="n">
        <v>1934</v>
      </c>
      <c r="E11" s="34" t="n">
        <f t="shared" si="1"/>
        <v>13.467561521252797</v>
      </c>
      <c r="F11" s="34" t="n">
        <f t="shared" si="2"/>
        <v>86.53243847874721</v>
      </c>
    </row>
    <row r="12" ht="12.75" customHeight="1">
      <c r="A12" s="28" t="s">
        <v>14</v>
      </c>
      <c r="B12" s="38" t="n">
        <v>259</v>
      </c>
      <c r="C12" s="38" t="n">
        <f t="shared" si="0"/>
        <v>102</v>
      </c>
      <c r="D12" s="38" t="n">
        <v>157</v>
      </c>
      <c r="E12" s="34" t="n">
        <f t="shared" si="1"/>
        <v>39.382239382239383</v>
      </c>
      <c r="F12" s="34" t="n">
        <f t="shared" si="2"/>
        <v>60.617760617760617</v>
      </c>
    </row>
    <row r="13" ht="12.75" customHeight="1">
      <c r="A13" s="17" t="s">
        <v>39</v>
      </c>
      <c r="B13" s="39" t="n">
        <v>6918</v>
      </c>
      <c r="C13" s="39" t="n">
        <f t="shared" si="0"/>
        <v>2233</v>
      </c>
      <c r="D13" s="39" t="n">
        <v>4685</v>
      </c>
      <c r="E13" s="12" t="n">
        <f t="shared" si="1"/>
        <v>32.278115062156694</v>
      </c>
      <c r="F13" s="12" t="n">
        <f>+D13/B13*100</f>
        <v>67.721884937843299</v>
      </c>
    </row>
    <row r="14" ht="12.75" customHeight="1">
      <c r="A14" s="17" t="s">
        <v>70</v>
      </c>
      <c r="B14" s="40" t="n">
        <v>747</v>
      </c>
      <c r="C14" s="40" t="n">
        <f t="shared" si="0"/>
        <v>230</v>
      </c>
      <c r="D14" s="40" t="n">
        <v>517</v>
      </c>
      <c r="E14" s="12" t="n">
        <f t="shared" si="1"/>
        <v>30.789825970548861</v>
      </c>
      <c r="F14" s="12" t="n">
        <f t="shared" ref="F14:F16" si="3">+D14/B14*100</f>
        <v>69.210174029451139</v>
      </c>
      <c r="G14" s="2"/>
    </row>
    <row r="15" ht="12.75" customHeight="1">
      <c r="A15" s="17" t="s">
        <v>71</v>
      </c>
      <c r="B15" s="39" t="n">
        <v>893</v>
      </c>
      <c r="C15" s="39" t="n">
        <f t="shared" si="0"/>
        <v>506</v>
      </c>
      <c r="D15" s="39" t="n">
        <v>387</v>
      </c>
      <c r="E15" s="12" t="n">
        <f t="shared" si="1"/>
        <v>56.662933930571114</v>
      </c>
      <c r="F15" s="12" t="n">
        <f t="shared" si="3"/>
        <v>43.337066069428893</v>
      </c>
    </row>
    <row r="16" ht="12.75" customHeight="1">
      <c r="A16" s="17" t="s">
        <v>41</v>
      </c>
      <c r="B16" s="39" t="n">
        <v>4253</v>
      </c>
      <c r="C16" s="39" t="n">
        <f t="shared" si="0"/>
        <v>1846</v>
      </c>
      <c r="D16" s="39" t="n">
        <v>2407</v>
      </c>
      <c r="E16" s="12" t="n">
        <f t="shared" si="1"/>
        <v>43.404655537267814</v>
      </c>
      <c r="F16" s="12" t="n">
        <f t="shared" si="3"/>
        <v>56.595344462732186</v>
      </c>
    </row>
    <row r="17" ht="12.75" customHeight="1">
      <c r="A17" s="28" t="s">
        <v>19</v>
      </c>
      <c r="B17" s="38" t="n">
        <v>1849</v>
      </c>
      <c r="C17" s="38" t="n">
        <f t="shared" si="0"/>
        <v>1194</v>
      </c>
      <c r="D17" s="38" t="n">
        <v>655</v>
      </c>
      <c r="E17" s="34" t="n">
        <f t="shared" si="1"/>
        <v>64.575446187128179</v>
      </c>
      <c r="F17" s="34" t="n">
        <f>+D17/B17*100</f>
        <v>35.424553812871821</v>
      </c>
    </row>
    <row r="18" ht="12.75" customHeight="1">
      <c r="A18" s="28" t="s">
        <v>20</v>
      </c>
      <c r="B18" s="38" t="n">
        <v>276</v>
      </c>
      <c r="C18" s="38" t="n">
        <f>B18-D18</f>
        <v>104</v>
      </c>
      <c r="D18" s="38" t="n">
        <v>172</v>
      </c>
      <c r="E18" s="34" t="n">
        <f>+C18/B18*100</f>
        <v>37.681159420289859</v>
      </c>
      <c r="F18" s="34" t="n">
        <f>+D18/B18*100</f>
        <v>62.318840579710141</v>
      </c>
    </row>
    <row r="19" ht="12.75" customHeight="1">
      <c r="A19" s="28" t="s">
        <v>21</v>
      </c>
      <c r="B19" s="38" t="n">
        <v>1043</v>
      </c>
      <c r="C19" s="38" t="n">
        <f t="shared" si="0"/>
        <v>307</v>
      </c>
      <c r="D19" s="38" t="n">
        <v>736</v>
      </c>
      <c r="E19" s="34" t="n">
        <f t="shared" si="1"/>
        <v>29.434324065196549</v>
      </c>
      <c r="F19" s="34" t="n">
        <f t="shared" ref="F19:F23" si="4">+D19/B19*100</f>
        <v>70.565675934803451</v>
      </c>
    </row>
    <row r="20" ht="12.75" customHeight="1">
      <c r="A20" s="28" t="s">
        <v>22</v>
      </c>
      <c r="B20" s="38" t="n">
        <v>534</v>
      </c>
      <c r="C20" s="38" t="n">
        <f t="shared" si="0"/>
        <v>115</v>
      </c>
      <c r="D20" s="38" t="n">
        <v>419</v>
      </c>
      <c r="E20" s="34" t="n">
        <f t="shared" si="1"/>
        <v>21.535580524344571</v>
      </c>
      <c r="F20" s="34" t="n">
        <f t="shared" si="4"/>
        <v>78.464419475655433</v>
      </c>
    </row>
    <row r="21" ht="12.75" customHeight="1">
      <c r="A21" s="28" t="s">
        <v>23</v>
      </c>
      <c r="B21" s="38" t="n">
        <v>32</v>
      </c>
      <c r="C21" s="38" t="n">
        <f t="shared" si="0"/>
        <v>5</v>
      </c>
      <c r="D21" s="38" t="n">
        <v>27</v>
      </c>
      <c r="E21" s="34" t="n">
        <f t="shared" si="1"/>
        <v>15.625</v>
      </c>
      <c r="F21" s="34" t="n">
        <f t="shared" si="4"/>
        <v>84.375</v>
      </c>
    </row>
    <row r="22" ht="12.75" customHeight="1">
      <c r="A22" s="28" t="s">
        <v>72</v>
      </c>
      <c r="B22" s="38" t="n">
        <v>33</v>
      </c>
      <c r="C22" s="38" t="n">
        <f t="shared" si="0"/>
        <v>18</v>
      </c>
      <c r="D22" s="38" t="n">
        <v>15</v>
      </c>
      <c r="E22" s="34" t="n">
        <f t="shared" si="1"/>
        <v>54.54545454545454</v>
      </c>
      <c r="F22" s="34" t="n">
        <f t="shared" si="4"/>
        <v>45.454545454545453</v>
      </c>
    </row>
    <row r="23" ht="12.75" customHeight="1">
      <c r="A23" s="28" t="s">
        <v>73</v>
      </c>
      <c r="B23" s="38" t="n">
        <v>485</v>
      </c>
      <c r="C23" s="38" t="n">
        <f t="shared" si="0"/>
        <v>102</v>
      </c>
      <c r="D23" s="38" t="n">
        <v>383</v>
      </c>
      <c r="E23" s="34" t="n">
        <f t="shared" si="1"/>
        <v>21.030927835051546</v>
      </c>
      <c r="F23" s="34" t="n">
        <f t="shared" si="4"/>
        <v>78.969072164948457</v>
      </c>
    </row>
    <row r="24" ht="12.75" customHeight="1">
      <c r="A24" s="17" t="s">
        <v>74</v>
      </c>
      <c r="B24" s="40" t="n">
        <v>359</v>
      </c>
      <c r="C24" s="40" t="n">
        <f t="shared" si="0"/>
        <v>150</v>
      </c>
      <c r="D24" s="40" t="n">
        <v>209</v>
      </c>
      <c r="E24" s="12" t="n">
        <f>+C24/B24*100</f>
        <v>41.782729805013929</v>
      </c>
      <c r="F24" s="12" t="n">
        <f>+D24/B24*100</f>
        <v>58.217270194986071</v>
      </c>
    </row>
    <row r="25" ht="12.75" customHeight="1">
      <c r="A25" s="35" t="s">
        <v>60</v>
      </c>
      <c r="B25" s="35"/>
      <c r="C25" s="35"/>
      <c r="D25" s="35"/>
      <c r="E25" s="35"/>
      <c r="F25" s="35"/>
    </row>
    <row r="26" ht="12.75" customHeight="1">
      <c r="A26" s="36" t="s">
        <v>75</v>
      </c>
      <c r="B26" s="36"/>
      <c r="C26" s="36"/>
      <c r="D26" s="36"/>
      <c r="E26" s="36"/>
      <c r="F26" s="36"/>
    </row>
    <row r="27" ht="70.5" customHeight="1">
      <c r="A27" s="36" t="s">
        <v>76</v>
      </c>
      <c r="B27" s="36"/>
      <c r="C27" s="36"/>
      <c r="D27" s="36"/>
      <c r="E27" s="36"/>
      <c r="F27" s="36"/>
    </row>
  </sheetData>
  <mergeCells count="11">
    <mergeCell ref="A27:F27"/>
    <mergeCell ref="A25:F25"/>
    <mergeCell ref="A26:F26"/>
    <mergeCell ref="A2:D2"/>
    <mergeCell ref="E2:F2"/>
    <mergeCell ref="A3:A6"/>
    <mergeCell ref="B3:B6"/>
    <mergeCell ref="C3:F3"/>
    <mergeCell ref="C4:F4"/>
    <mergeCell ref="C6:D6"/>
    <mergeCell ref="E6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5.109375" hidden="0" customWidth="1"/>
  </cols>
  <sheetData>
    <row r="1" ht="12.75" customHeight="1">
      <c r="A1" s="1" t="s">
        <v>28</v>
      </c>
      <c r="B1" s="1"/>
      <c r="C1" s="9"/>
      <c r="D1" s="1"/>
      <c r="E1" s="1"/>
      <c r="F1" s="1"/>
      <c r="G1" s="1"/>
      <c r="H1" s="1"/>
      <c r="I1" s="1"/>
      <c r="J1" s="1"/>
      <c r="K1" s="1"/>
    </row>
    <row r="2" ht="12.75" customHeight="1">
      <c r="A2" s="14" t="s">
        <v>79</v>
      </c>
      <c r="B2" s="14"/>
      <c r="C2" s="14"/>
      <c r="D2" s="14"/>
      <c r="E2" s="16" t="s">
        <v>1</v>
      </c>
      <c r="F2" s="16"/>
      <c r="G2" s="1"/>
      <c r="H2" s="1"/>
      <c r="I2" s="1"/>
      <c r="J2" s="1"/>
      <c r="K2" s="1"/>
    </row>
    <row r="3" ht="12.75" customHeight="1">
      <c r="A3" s="19" t="s">
        <v>2</v>
      </c>
      <c r="B3" s="22" t="s">
        <v>3</v>
      </c>
      <c r="C3" s="25" t="s">
        <v>52</v>
      </c>
      <c r="D3" s="26"/>
      <c r="E3" s="26"/>
      <c r="F3" s="26"/>
      <c r="G3" s="1"/>
      <c r="H3" s="1"/>
      <c r="I3" s="1"/>
      <c r="J3" s="1"/>
      <c r="K3" s="1"/>
    </row>
    <row r="4" ht="12.75" customHeight="1">
      <c r="A4" s="20"/>
      <c r="B4" s="23"/>
      <c r="C4" s="25" t="s">
        <v>37</v>
      </c>
      <c r="D4" s="26"/>
      <c r="E4" s="26"/>
      <c r="F4" s="26"/>
      <c r="G4" s="1"/>
      <c r="H4" s="49"/>
      <c r="I4" s="1"/>
      <c r="J4" s="1"/>
      <c r="K4" s="1"/>
    </row>
    <row r="5" ht="12.75" customHeight="1">
      <c r="A5" s="20"/>
      <c r="B5" s="23"/>
      <c r="C5" s="11" t="s">
        <v>5</v>
      </c>
      <c r="D5" s="11" t="s">
        <v>6</v>
      </c>
      <c r="E5" s="11" t="s">
        <v>5</v>
      </c>
      <c r="F5" s="11" t="s">
        <v>6</v>
      </c>
      <c r="G5" s="1"/>
      <c r="H5" s="1"/>
      <c r="I5" s="1"/>
      <c r="J5" s="1"/>
      <c r="K5" s="1"/>
    </row>
    <row r="6" ht="12.75" customHeight="1">
      <c r="A6" s="21"/>
      <c r="B6" s="24"/>
      <c r="C6" s="31" t="s">
        <v>55</v>
      </c>
      <c r="D6" s="33"/>
      <c r="E6" s="31" t="s">
        <v>38</v>
      </c>
      <c r="F6" s="33"/>
      <c r="G6" s="1"/>
      <c r="H6" s="1"/>
      <c r="I6" s="1"/>
      <c r="J6" s="1"/>
      <c r="K6" s="1"/>
    </row>
    <row r="7" ht="12.75" customHeight="1">
      <c r="A7" s="10" t="s">
        <v>69</v>
      </c>
      <c r="B7" s="37" t="n">
        <f>C7+D7</f>
        <v>27233.000000000211</v>
      </c>
      <c r="C7" s="37" t="n">
        <v>7280.9999999999854</v>
      </c>
      <c r="D7" s="37" t="n">
        <v>19952.000000000226</v>
      </c>
      <c r="E7" s="44" t="n">
        <f>C7/$B7*100</f>
        <v>26.735945360408071</v>
      </c>
      <c r="F7" s="44" t="n">
        <f>D7/$B7*100</f>
        <v>73.264054639591933</v>
      </c>
      <c r="G7" s="10"/>
      <c r="H7" s="37"/>
      <c r="I7" s="37"/>
      <c r="J7" s="12"/>
      <c r="K7" s="12"/>
    </row>
    <row r="8" ht="12.75" customHeight="1">
      <c r="A8" s="17" t="s">
        <v>10</v>
      </c>
      <c r="B8" s="37" t="n">
        <f>C8+D8</f>
        <v>13729.00000000004</v>
      </c>
      <c r="C8" s="37" t="n">
        <v>2171.0000000000009</v>
      </c>
      <c r="D8" s="37" t="n">
        <v>11558.000000000038</v>
      </c>
      <c r="E8" s="44" t="n">
        <f t="shared" ref="E8:F24" si="0">C8/$B8*100</f>
        <v>15.813242042391979</v>
      </c>
      <c r="F8" s="44" t="n">
        <f t="shared" si="0"/>
        <v>84.186757957608023</v>
      </c>
      <c r="G8" s="42"/>
      <c r="H8" s="37"/>
      <c r="I8" s="37"/>
      <c r="J8" s="12"/>
      <c r="K8" s="12"/>
    </row>
    <row r="9" ht="12.75" customHeight="1">
      <c r="A9" s="28" t="s">
        <v>11</v>
      </c>
      <c r="B9" s="45" t="n">
        <f t="shared" ref="B9:B24" si="1">C9+D9</f>
        <v>7141.2792966612051</v>
      </c>
      <c r="C9" s="38" t="n">
        <v>581.95060892172978</v>
      </c>
      <c r="D9" s="38" t="n">
        <v>6559.3286877394748</v>
      </c>
      <c r="E9" s="46" t="n">
        <f t="shared" si="0"/>
        <v>8.1491086505160482</v>
      </c>
      <c r="F9" s="46" t="n">
        <f t="shared" si="0"/>
        <v>91.850891349483945</v>
      </c>
      <c r="G9" s="43"/>
      <c r="H9" s="38"/>
      <c r="I9" s="38"/>
      <c r="J9" s="34"/>
      <c r="K9" s="34"/>
    </row>
    <row r="10" ht="12.75" customHeight="1">
      <c r="A10" s="28" t="s">
        <v>56</v>
      </c>
      <c r="B10" s="45" t="n">
        <f t="shared" si="1"/>
        <v>4090.4454085186953</v>
      </c>
      <c r="C10" s="38" t="n">
        <v>1145.6414738518195</v>
      </c>
      <c r="D10" s="38" t="n">
        <v>2944.8039346668756</v>
      </c>
      <c r="E10" s="46" t="n">
        <f t="shared" si="0"/>
        <v>28.007743886910824</v>
      </c>
      <c r="F10" s="46" t="n">
        <f t="shared" si="0"/>
        <v>71.992256113089169</v>
      </c>
      <c r="G10" s="43"/>
      <c r="H10" s="38"/>
      <c r="I10" s="38"/>
      <c r="J10" s="34"/>
      <c r="K10" s="34"/>
    </row>
    <row r="11" ht="12.75" customHeight="1">
      <c r="A11" s="28" t="s">
        <v>13</v>
      </c>
      <c r="B11" s="45" t="n">
        <f t="shared" si="1"/>
        <v>2228.2752948201392</v>
      </c>
      <c r="C11" s="38" t="n">
        <v>330.40791722645179</v>
      </c>
      <c r="D11" s="38" t="n">
        <v>1897.8673775936875</v>
      </c>
      <c r="E11" s="46" t="n">
        <f t="shared" si="0"/>
        <v>14.827966633858924</v>
      </c>
      <c r="F11" s="46" t="n">
        <f t="shared" si="0"/>
        <v>85.172033366141093</v>
      </c>
      <c r="G11" s="43"/>
      <c r="H11" s="38"/>
      <c r="I11" s="38"/>
      <c r="J11" s="34"/>
      <c r="K11" s="34"/>
    </row>
    <row r="12" ht="12.75" customHeight="1">
      <c r="A12" s="28" t="s">
        <v>14</v>
      </c>
      <c r="B12" s="45" t="n">
        <f t="shared" si="1"/>
        <v>269</v>
      </c>
      <c r="C12" s="38" t="n">
        <v>113</v>
      </c>
      <c r="D12" s="38" t="n">
        <v>156</v>
      </c>
      <c r="E12" s="46" t="n">
        <f t="shared" si="0"/>
        <v>42.007434944237922</v>
      </c>
      <c r="F12" s="46" t="n">
        <f t="shared" si="0"/>
        <v>57.992565055762078</v>
      </c>
      <c r="G12" s="43"/>
      <c r="H12" s="38"/>
      <c r="I12" s="38"/>
      <c r="J12" s="34"/>
      <c r="K12" s="34"/>
    </row>
    <row r="13" ht="12.75" customHeight="1">
      <c r="A13" s="17" t="s">
        <v>39</v>
      </c>
      <c r="B13" s="37" t="n">
        <f t="shared" si="1"/>
        <v>7164</v>
      </c>
      <c r="C13" s="39" t="n">
        <v>2336</v>
      </c>
      <c r="D13" s="39" t="n">
        <v>4828</v>
      </c>
      <c r="E13" s="47" t="n">
        <f t="shared" si="0"/>
        <v>32.607481853713011</v>
      </c>
      <c r="F13" s="47" t="n">
        <f t="shared" si="0"/>
        <v>67.392518146286989</v>
      </c>
      <c r="G13" s="1"/>
      <c r="H13" s="39"/>
      <c r="I13" s="39"/>
      <c r="J13" s="12"/>
      <c r="K13" s="12"/>
    </row>
    <row r="14" ht="12.75" customHeight="1">
      <c r="A14" s="17" t="s">
        <v>70</v>
      </c>
      <c r="B14" s="37" t="n">
        <f t="shared" si="1"/>
        <v>815</v>
      </c>
      <c r="C14" s="40" t="n">
        <v>259</v>
      </c>
      <c r="D14" s="40" t="n">
        <v>556</v>
      </c>
      <c r="E14" s="48" t="n">
        <f t="shared" si="0"/>
        <v>31.779141104294478</v>
      </c>
      <c r="F14" s="48" t="n">
        <f t="shared" si="0"/>
        <v>68.220858895705518</v>
      </c>
      <c r="G14" s="1"/>
      <c r="H14" s="40"/>
      <c r="I14" s="40"/>
      <c r="J14" s="12"/>
      <c r="K14" s="12"/>
    </row>
    <row r="15" ht="12.75" customHeight="1">
      <c r="A15" s="17" t="s">
        <v>57</v>
      </c>
      <c r="B15" s="37" t="n">
        <f t="shared" si="1"/>
        <v>883</v>
      </c>
      <c r="C15" s="39" t="n">
        <v>497</v>
      </c>
      <c r="D15" s="39" t="n">
        <v>386</v>
      </c>
      <c r="E15" s="47" t="n">
        <f t="shared" si="0"/>
        <v>56.285390713476779</v>
      </c>
      <c r="F15" s="47" t="n">
        <f t="shared" si="0"/>
        <v>43.714609286523213</v>
      </c>
      <c r="G15" s="1"/>
      <c r="H15" s="40"/>
      <c r="I15" s="39"/>
      <c r="J15" s="12"/>
      <c r="K15" s="12"/>
    </row>
    <row r="16" ht="12.75" customHeight="1">
      <c r="A16" s="17" t="s">
        <v>77</v>
      </c>
      <c r="B16" s="37" t="n">
        <f t="shared" si="1"/>
        <v>4317.2218328840927</v>
      </c>
      <c r="C16" s="39" t="n">
        <v>1884.6839990198473</v>
      </c>
      <c r="D16" s="39" t="n">
        <v>2432.5378338642454</v>
      </c>
      <c r="E16" s="47" t="n">
        <f t="shared" si="0"/>
        <v>43.655018712828017</v>
      </c>
      <c r="F16" s="47" t="n">
        <f t="shared" si="0"/>
        <v>56.344981287171983</v>
      </c>
      <c r="G16" s="1"/>
      <c r="H16" s="39"/>
      <c r="I16" s="39"/>
      <c r="J16" s="12"/>
      <c r="K16" s="12"/>
    </row>
    <row r="17" ht="12.75" customHeight="1">
      <c r="A17" s="28" t="s">
        <v>19</v>
      </c>
      <c r="B17" s="45" t="n">
        <f t="shared" si="1"/>
        <v>1898.2051001821449</v>
      </c>
      <c r="C17" s="38" t="n">
        <v>1228.1599043715839</v>
      </c>
      <c r="D17" s="38" t="n">
        <v>670.04519581056093</v>
      </c>
      <c r="E17" s="46" t="n">
        <f t="shared" si="0"/>
        <v>64.701117084435936</v>
      </c>
      <c r="F17" s="46" t="n">
        <f t="shared" si="0"/>
        <v>35.298882915564064</v>
      </c>
      <c r="G17" s="43"/>
      <c r="H17" s="38"/>
      <c r="I17" s="38"/>
      <c r="J17" s="34"/>
      <c r="K17" s="34"/>
    </row>
    <row r="18" ht="12.75" customHeight="1">
      <c r="A18" s="28" t="s">
        <v>78</v>
      </c>
      <c r="B18" s="45" t="n">
        <f t="shared" si="1"/>
        <v>271.75111111111107</v>
      </c>
      <c r="C18" s="38" t="n">
        <v>103.98989898989889</v>
      </c>
      <c r="D18" s="38" t="n">
        <v>167.7612121212122</v>
      </c>
      <c r="E18" s="46" t="n">
        <f t="shared" si="0"/>
        <v>38.266595696596973</v>
      </c>
      <c r="F18" s="46" t="n">
        <f t="shared" si="0"/>
        <v>61.733404303403027</v>
      </c>
      <c r="G18" s="43"/>
      <c r="H18" s="38"/>
      <c r="I18" s="38"/>
      <c r="J18" s="34"/>
      <c r="K18" s="34"/>
    </row>
    <row r="19" ht="12.75" customHeight="1">
      <c r="A19" s="28" t="s">
        <v>21</v>
      </c>
      <c r="B19" s="45" t="n">
        <f t="shared" si="1"/>
        <v>1050.446891432106</v>
      </c>
      <c r="C19" s="38" t="n">
        <v>315.29292581709456</v>
      </c>
      <c r="D19" s="38" t="n">
        <v>735.15396561501132</v>
      </c>
      <c r="E19" s="46" t="n">
        <f t="shared" si="0"/>
        <v>30.015122933749289</v>
      </c>
      <c r="F19" s="46" t="n">
        <f t="shared" si="0"/>
        <v>69.984877066250689</v>
      </c>
      <c r="G19" s="43"/>
      <c r="H19" s="38"/>
      <c r="I19" s="38"/>
      <c r="J19" s="34"/>
      <c r="K19" s="34"/>
    </row>
    <row r="20" ht="12.75" customHeight="1">
      <c r="A20" s="28" t="s">
        <v>22</v>
      </c>
      <c r="B20" s="45" t="n">
        <f t="shared" si="1"/>
        <v>519.68837301587484</v>
      </c>
      <c r="C20" s="38" t="n">
        <v>112.54662698412706</v>
      </c>
      <c r="D20" s="38" t="n">
        <v>407.1417460317478</v>
      </c>
      <c r="E20" s="46" t="n">
        <f t="shared" si="0"/>
        <v>21.656560513561676</v>
      </c>
      <c r="F20" s="46" t="n">
        <f t="shared" si="0"/>
        <v>78.343439486438328</v>
      </c>
      <c r="G20" s="43"/>
      <c r="H20" s="38"/>
      <c r="I20" s="38"/>
      <c r="J20" s="34"/>
      <c r="K20" s="34"/>
    </row>
    <row r="21" ht="12.75" customHeight="1">
      <c r="A21" s="28" t="s">
        <v>23</v>
      </c>
      <c r="B21" s="45" t="n">
        <f t="shared" si="1"/>
        <v>39.830357142857139</v>
      </c>
      <c r="C21" s="38" t="n">
        <v>6.2946428571428568</v>
      </c>
      <c r="D21" s="38" t="n">
        <v>33.535714285714285</v>
      </c>
      <c r="E21" s="46" t="n">
        <f t="shared" si="0"/>
        <v>15.803631472763954</v>
      </c>
      <c r="F21" s="46" t="n">
        <f t="shared" si="0"/>
        <v>84.196368527236061</v>
      </c>
      <c r="G21" s="43"/>
      <c r="H21" s="38"/>
      <c r="I21" s="38"/>
      <c r="J21" s="34"/>
      <c r="K21" s="34"/>
    </row>
    <row r="22" ht="12.75" customHeight="1">
      <c r="A22" s="28" t="s">
        <v>72</v>
      </c>
      <c r="B22" s="45" t="n">
        <f t="shared" si="1"/>
        <v>34</v>
      </c>
      <c r="C22" s="38" t="n">
        <v>17</v>
      </c>
      <c r="D22" s="38" t="n">
        <v>17</v>
      </c>
      <c r="E22" s="46" t="n">
        <f t="shared" si="0"/>
        <v>50</v>
      </c>
      <c r="F22" s="46" t="n">
        <f t="shared" si="0"/>
        <v>50</v>
      </c>
      <c r="G22" s="43"/>
      <c r="H22" s="38"/>
      <c r="I22" s="38"/>
      <c r="J22" s="34"/>
      <c r="K22" s="34"/>
    </row>
    <row r="23" ht="12.75" customHeight="1">
      <c r="A23" s="28" t="s">
        <v>73</v>
      </c>
      <c r="B23" s="45" t="n">
        <f t="shared" si="1"/>
        <v>503.29999999999916</v>
      </c>
      <c r="C23" s="38" t="n">
        <v>101.40000000000003</v>
      </c>
      <c r="D23" s="38" t="n">
        <v>401.89999999999912</v>
      </c>
      <c r="E23" s="46" t="n">
        <f t="shared" si="0"/>
        <v>20.147029604609617</v>
      </c>
      <c r="F23" s="46" t="n">
        <f t="shared" si="0"/>
        <v>79.852970395390386</v>
      </c>
      <c r="G23" s="43"/>
      <c r="H23" s="38"/>
      <c r="I23" s="38"/>
      <c r="J23" s="34"/>
      <c r="K23" s="34"/>
    </row>
    <row r="24" ht="12.75" customHeight="1">
      <c r="A24" s="17" t="s">
        <v>74</v>
      </c>
      <c r="B24" s="37" t="n">
        <f t="shared" si="1"/>
        <v>324.7781671159039</v>
      </c>
      <c r="C24" s="40" t="n">
        <v>133.31600098015201</v>
      </c>
      <c r="D24" s="40" t="n">
        <v>191.46216613575189</v>
      </c>
      <c r="E24" s="48" t="n">
        <f t="shared" si="0"/>
        <v>41.048326050985871</v>
      </c>
      <c r="F24" s="48" t="n">
        <f t="shared" si="0"/>
        <v>58.951673949014129</v>
      </c>
      <c r="G24" s="1"/>
      <c r="H24" s="40"/>
      <c r="I24" s="40"/>
      <c r="J24" s="12"/>
      <c r="K24" s="12"/>
    </row>
    <row r="25" ht="12.75" customHeight="1">
      <c r="A25" s="35" t="s">
        <v>60</v>
      </c>
      <c r="B25" s="35"/>
      <c r="C25" s="35"/>
      <c r="D25" s="35"/>
      <c r="E25" s="35"/>
      <c r="F25" s="35"/>
      <c r="G25" s="1"/>
      <c r="H25" s="1"/>
      <c r="I25" s="1"/>
      <c r="J25" s="1"/>
      <c r="K25" s="1"/>
    </row>
    <row r="26" ht="72" customHeight="1">
      <c r="A26" s="36" t="s">
        <v>76</v>
      </c>
      <c r="B26" s="36"/>
      <c r="C26" s="36"/>
      <c r="D26" s="36"/>
      <c r="E26" s="36"/>
      <c r="F26" s="36"/>
      <c r="G26" s="1"/>
      <c r="H26" s="1"/>
      <c r="I26" s="1"/>
      <c r="J26" s="1"/>
      <c r="K26" s="1"/>
    </row>
    <row r="27" ht="12.75" customHeight="1">
      <c r="A27" s="13"/>
      <c r="B27" s="13"/>
      <c r="C27" s="13"/>
      <c r="D27" s="13"/>
      <c r="E27" s="13"/>
      <c r="F27" s="13"/>
      <c r="G27" s="1"/>
      <c r="H27" s="1"/>
      <c r="I27" s="1"/>
      <c r="J27" s="1"/>
      <c r="K27" s="1"/>
    </row>
  </sheetData>
  <mergeCells count="11">
    <mergeCell ref="A26:F26"/>
    <mergeCell ref="A25:F25"/>
    <mergeCell ref="A27:F27"/>
    <mergeCell ref="A2:D2"/>
    <mergeCell ref="E2:F2"/>
    <mergeCell ref="A3:A6"/>
    <mergeCell ref="B3:B6"/>
    <mergeCell ref="C3:F3"/>
    <mergeCell ref="C6:D6"/>
    <mergeCell ref="E6:F6"/>
    <mergeCell ref="C4:F4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cp:lastPrinted>2015-09-08T08:05:06Z</cp:lastPrinted>
  <dcterms:created xsi:type="dcterms:W3CDTF">2012-08-06T07:35:19Z</dcterms:created>
  <dcterms:modified xsi:type="dcterms:W3CDTF">2025-12-01T15:51:35Z</dcterms:modified>
</cp:coreProperties>
</file>