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08" yWindow="-108" windowWidth="23256" windowHeight="13896" firstSheet="0" activeTab="14"/>
  </bookViews>
  <sheets>
    <sheet name="2010" sheetId="1" state="visible" r:id="rId1"/>
    <sheet name="2011" sheetId="2" state="visible" r:id="rId2"/>
    <sheet name="2012" sheetId="3" state="visible" r:id="rId3"/>
    <sheet name="2013" sheetId="4" state="visible" r:id="rId4"/>
    <sheet name="2014" sheetId="5" state="visible" r:id="rId5"/>
    <sheet name="2015" sheetId="6" state="visible" r:id="rId6"/>
    <sheet name="2016" sheetId="7" state="visible" r:id="rId7"/>
    <sheet name="2017" sheetId="8" state="visible" r:id="rId8"/>
    <sheet name="2018" sheetId="9" state="visible" r:id="rId9"/>
    <sheet name="2019" sheetId="10" state="visible" r:id="rId10"/>
    <sheet name="2020" sheetId="11" state="visible" r:id="rId11"/>
    <sheet name="2021" sheetId="12" state="visible" r:id="rId12"/>
    <sheet name="2022" sheetId="13" state="visible" r:id="rId13"/>
    <sheet name="2023" sheetId="14" state="visible" r:id="rId14"/>
    <sheet name="2024" sheetId="15" state="visible" r:id="rId15"/>
  </sheets>
  <calcPr calcId="191029"/>
</workbook>
</file>

<file path=xl/sharedStrings.xml><?xml version="1.0" encoding="utf-8"?>
<sst xmlns="http://schemas.openxmlformats.org/spreadsheetml/2006/main" count="101" uniqueCount="101">
  <si>
    <t>Quelle: Bundesministerium für Finanzen.</t>
  </si>
  <si>
    <t>BM für Wissenschaft und Forschung</t>
  </si>
  <si>
    <t>BM für Wirtschaft, Familie und Jugend</t>
  </si>
  <si>
    <t>BM für Unterricht, Kunst und Kultur</t>
  </si>
  <si>
    <t>BM für Justiz</t>
  </si>
  <si>
    <t>darunter Wachebeamte</t>
  </si>
  <si>
    <t>BM für Inneres</t>
  </si>
  <si>
    <t>BM für Gesundheit</t>
  </si>
  <si>
    <t>BM für Finanzen</t>
  </si>
  <si>
    <t>–</t>
  </si>
  <si>
    <t>Bundeskanzleramt</t>
  </si>
  <si>
    <t>Oberste Organe</t>
  </si>
  <si>
    <t xml:space="preserve">Personal der Bundesverwaltung </t>
  </si>
  <si>
    <t>Frauen</t>
  </si>
  <si>
    <t>Männer</t>
  </si>
  <si>
    <t>Geschlecht</t>
  </si>
  <si>
    <t>insgesamt</t>
  </si>
  <si>
    <t>Vertragsbedienstete</t>
  </si>
  <si>
    <t>Beamtinnen und Beamte</t>
  </si>
  <si>
    <t>Beschäftigte zum 31.12.</t>
  </si>
  <si>
    <t>Insgesamt</t>
  </si>
  <si>
    <t xml:space="preserve"> </t>
  </si>
  <si>
    <t>Personal der Bundesverwaltung in Wien nach Dienststellen und Geschlecht 2010</t>
  </si>
  <si>
    <t>F0015</t>
  </si>
  <si>
    <t>Beschäftigte zum 31.12. – davon…</t>
  </si>
  <si>
    <t>Personal der Bundesverwaltung in Wien nach Dienststellen und Geschlecht 2011</t>
  </si>
  <si>
    <t>-</t>
  </si>
  <si>
    <t>Personal der Bundesverwaltung in Wien nach Dienststellen und Geschlecht 2012</t>
  </si>
  <si>
    <t>Personal der Bundesverwaltung in Wien nach Dienststellen und Geschlecht 2013</t>
  </si>
  <si>
    <t>─</t>
  </si>
  <si>
    <t>Personal der Bundesverwaltung in Wien nach Dienststellen und Geschlecht 2014</t>
  </si>
  <si>
    <t>Präsidialkanzlei</t>
  </si>
  <si>
    <t>Bundesgesetzgebung</t>
  </si>
  <si>
    <t>Verfassungsgerichtshof</t>
  </si>
  <si>
    <t>Verwaltungsgerichtshof</t>
  </si>
  <si>
    <t>Volksanwaltschaft</t>
  </si>
  <si>
    <t>Bundesrechnungshof</t>
  </si>
  <si>
    <t>BM für Europa, Integration und Äußeres</t>
  </si>
  <si>
    <t>BM für Arbeit, Soziales und Konsumentenschutz</t>
  </si>
  <si>
    <t>BM für Familie und Jugend</t>
  </si>
  <si>
    <t>BM für Bildung und Frauen</t>
  </si>
  <si>
    <t>BM für Kunst und Kultur</t>
  </si>
  <si>
    <t xml:space="preserve">BM für Verkehr, Innovation und Technologie        </t>
  </si>
  <si>
    <t>BM für Wissenschaft, Forschung und Wirtschaft</t>
  </si>
  <si>
    <t>Personal der Bundesverwaltung in Wien nach Dienststellen und Geschlecht 2015</t>
  </si>
  <si>
    <t>BM für Wirtschaft und Energie</t>
  </si>
  <si>
    <t>Personal der Bundesverwaltung in Wien nach Dienststellen und Geschlecht 2016</t>
  </si>
  <si>
    <t>BM für Gesundheit und Frauen</t>
  </si>
  <si>
    <t>BM für Bildung</t>
  </si>
  <si>
    <t>BM für Wirtschaft</t>
  </si>
  <si>
    <t xml:space="preserve">                  –</t>
  </si>
  <si>
    <t>Personal der Bundesverwaltung in Wien nach Dienststellen und Geschlecht 2017</t>
  </si>
  <si>
    <t>Personal der Bundesverwaltung in Wien nach Dienststellen und Geschlecht 2018</t>
  </si>
  <si>
    <t xml:space="preserve">  </t>
  </si>
  <si>
    <t>Präsidentschaftskanzlei</t>
  </si>
  <si>
    <t>Bundesministerium für …</t>
  </si>
  <si>
    <t>Europa, Integration und Äußeres</t>
  </si>
  <si>
    <t>Finanzen</t>
  </si>
  <si>
    <t>Inneres</t>
  </si>
  <si>
    <t>Verfassung, Reformen, Deregulierung und Justiz</t>
  </si>
  <si>
    <t>Nachhaltigkeit und Tourismus</t>
  </si>
  <si>
    <t>Digitalisierung und Wirtschaftsstandort</t>
  </si>
  <si>
    <t>Arbeit, Soziales, Gesundheit und Konsumentenschutz</t>
  </si>
  <si>
    <t>Bildung, Wissenschaft und Forschung</t>
  </si>
  <si>
    <t>öffentlichen Dienst und Sport</t>
  </si>
  <si>
    <t>Quelle: Bundeskanzleramt.</t>
  </si>
  <si>
    <t>Personal der Bundesverwaltung in Wien nach Dienststellen und Geschlecht 2019</t>
  </si>
  <si>
    <t>Dienststelle (1)</t>
  </si>
  <si>
    <t>(1) Bezeichnung der Bundesministerien mit Stand 31.12.2019. Ohne Personal des Bundesministeriums für Landesverteidigung, da die Daten nur als Bundesgesamtsumme zur Verfügung stehen. Die Agenden für Frauen, Familien und Jugend sowie Kunst und Kultur (2017 drei eigene Bundesministerien) wurden 2018 ins Bundeskanzleramt übertragen.</t>
  </si>
  <si>
    <t>Personal der Bundesverwaltung in Wien nach Dienststellen und Geschlecht 2020</t>
  </si>
  <si>
    <t>europäische und internationale Angelegenheiten</t>
  </si>
  <si>
    <t>Justiz</t>
  </si>
  <si>
    <t>Kunst, Kultur, öffentlichen Dienst und Sport</t>
  </si>
  <si>
    <t>Arbeit, Familie und Jugend</t>
  </si>
  <si>
    <t>Soziales, Gesundheit, Pflege und Konsumentenschutz</t>
  </si>
  <si>
    <t>Klimaschutz, Umwelt, Energie, Mobilität, Innovation und Technologie</t>
  </si>
  <si>
    <t>Landwirtschaft, Regionen und Tourismus</t>
  </si>
  <si>
    <t xml:space="preserve">(1) Bezeichnung der Bundesministerien mit Stand 31.12.2020. Ohne Personal des Bundesministeriums für Landesverteidigung, da die Daten nur als Bundesgesamtsumme zur Verfügung stehen. </t>
  </si>
  <si>
    <t>Personal der Bundesverwaltung in Wien nach Dienststellen und Geschlecht 2021</t>
  </si>
  <si>
    <t>europäische und internationale 
Angelegenheiten</t>
  </si>
  <si>
    <t>Soziales, Gesundheit, Pflege 
und Konsumentenschutz</t>
  </si>
  <si>
    <t xml:space="preserve">(1) Bezeichnung der Bundesministerien mit Stand 31.12.2021. Ohne Personal des Bundesministeriums für Landesverteidigung, da die Daten nur als Bundesgesamtsumme zur Verfügung stehen. </t>
  </si>
  <si>
    <t>(1) Bezeichnung der Bundesministerien mit Stand 31.12.2022. Ohne Personal des Bundesministeriums für Landesverteidigung, da die Daten nur als Bundesgesamtsumme zur Verfügung stehen.</t>
  </si>
  <si>
    <t>Land- und Forstwirtschaft, Regionen und Wasserwirtschaft</t>
  </si>
  <si>
    <t>Arbeit und Wirtschaft</t>
  </si>
  <si>
    <t>Personal der Bundesverwaltung in Wien nach Dienststellen und Geschlecht 2022</t>
  </si>
  <si>
    <t>Personal der Bundesverwaltung in Wien nach Dienststellen und Geschlecht 2023</t>
  </si>
  <si>
    <t>Beschäftigte zum 31. 12. – davon…</t>
  </si>
  <si>
    <t>(1) Bezeichnung der Bundesministerien mit Stand 31. 12. 2023. Ohne Personal des Bundesministeriums für Landesverteidigung, da die Daten nur als Bundesgesamtsumme zur Verfügung stehen.</t>
  </si>
  <si>
    <t>(1)  Bezeichnung der Bundesministerien mit Stand 31.12.2018. Ohne Personal des Bundesministeriums für Landesverteidigung, da die Daten nur als Bundesgesamtsumme zur Verfügung stehen. Die Agenden für Frauen, Familien und Jugend sowie Kunst und Kultur (2017 drei eigene Bundesministerien) wurden 2018 ins Bundeskanzleramt übertragen.</t>
  </si>
  <si>
    <t>(1) Bezeichnung der Bundesministerien mit Stand 31.12.2017. Ohne Personal des Bundesministeriums für Landesverteidigung und Sport, da die Daten nur als Bundesgesamtsumme zur Verfügung stehen.</t>
  </si>
  <si>
    <t>(1)  Ohne Personal des Bundesministeriums (BM) für Landesverteidigung und Sport, da die Daten nur als Bundesgesamtsumme zur Verfügung stehen.</t>
  </si>
  <si>
    <t>(1)  Ohne Personal des BM für Landesverteidigung, da die Daten nur als Bundesgesamtsumme zur Verfügung stehen.</t>
  </si>
  <si>
    <t>BM für europäische und internationale Angelegenheiten</t>
  </si>
  <si>
    <t>BM für Land- und Forstwirtschaft, Umwelt und Wasserwirtschaft</t>
  </si>
  <si>
    <t>BM für Frauenangelegenheiten und Öffentlichen Dienst</t>
  </si>
  <si>
    <t>BM für Verkehr, Innovation und Technologie</t>
  </si>
  <si>
    <t xml:space="preserve">BM für Verkehr, Innovation und Technologie </t>
  </si>
  <si>
    <t>Verkehr, Innovation und Technologie</t>
  </si>
  <si>
    <t>Personal der Bundesverwaltung in Wien nach Dienststellen und Geschlecht 2024</t>
  </si>
  <si>
    <t>(1) Bezeichnung der Bundesministerien mit Stand 31. 12. 2024. Ohne Personal des Bundesministeriums für Landesverteidigung, da die Daten nur als Bundesgesamtsumme zur Verfügung stehen.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</si>
</sst>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_-* #,##0_-;\-* #,##0_-;_-* &quot;-&quot;??_-;_-@_-"/>
  </numFmts>
  <fonts count="6">
    <font>
      <sz val="10"/>
      <name val="Arial"/>
    </font>
    <font>
      <sz val="9"/>
      <color rgb="#000000"/>
      <name val="Arial"/>
      <family val="2"/>
    </font>
    <font>
      <sz val="9"/>
      <color rgb="#000000"/>
      <name val="Arial"/>
      <family val="2"/>
      <b/>
    </font>
    <font>
      <sz val="9"/>
      <color theme="0" tint="-0.249977111117893"/>
      <name val="Arial"/>
      <family val="2"/>
      <b/>
    </font>
    <font>
      <sz val="9"/>
      <color theme="0" tint="-0.249977111117893"/>
      <name val="Arial"/>
      <family val="2"/>
    </font>
    <font>
      <sz val="9"/>
      <color rgb="FF000000"/>
      <name val="Arial"/>
      <family val="2"/>
    </font>
  </fonts>
  <fills count="3">
    <fill>
      <patternFill patternType="none"/>
    </fill>
    <fill>
      <patternFill patternType="gray125"/>
    </fill>
    <fill>
      <patternFill patternType="solid">
        <fgColor theme="0" tint="-0.249977111117893"/>
        <bgColor indexed="64"/>
      </patternFill>
    </fill>
  </fills>
  <borders count="15">
    <border>
      <left/>
      <right/>
      <top/>
      <bottom/>
      <diagonal/>
    </border>
    <border>
      <bottom style="thin">
        <color indexed="64"/>
      </bottom>
    </border>
    <border>
      <left style="thin">
        <color indexed="64"/>
      </left>
      <top style="thin">
        <color indexed="64"/>
      </top>
      <bottom style="thin">
        <color indexed="64"/>
      </bottom>
    </border>
    <border>
      <left style="thin">
        <color indexed="64"/>
      </left>
      <right style="thin">
        <color indexed="64"/>
      </right>
      <top style="thin">
        <color indexed="64"/>
      </top>
      <bottom style="thin">
        <color indexed="64"/>
      </bottom>
    </border>
    <border>
      <right style="thin">
        <color auto="1"/>
      </right>
      <top style="thin">
        <color auto="1"/>
      </top>
    </border>
    <border>
      <right style="thin">
        <color auto="1"/>
      </right>
    </border>
    <border>
      <right style="thin">
        <color auto="1"/>
      </right>
      <bottom style="thin">
        <color auto="1"/>
      </bottom>
    </border>
    <border>
      <right style="thin">
        <color indexed="64"/>
      </right>
      <top style="thin">
        <color indexed="64"/>
      </top>
      <bottom style="thin">
        <color indexed="64"/>
      </bottom>
    </border>
    <border>
      <top style="thin">
        <color indexed="64"/>
      </top>
      <bottom style="thin">
        <color indexed="64"/>
      </bottom>
    </border>
    <border>
      <top style="thin">
        <color indexed="64"/>
      </top>
    </border>
    <border>
      <left style="thin">
        <color auto="1"/>
      </left>
      <right style="thin">
        <color auto="1"/>
      </right>
      <top style="thin">
        <color auto="1"/>
      </top>
    </border>
    <border>
      <left style="thin">
        <color auto="1"/>
      </left>
      <right style="thin">
        <color auto="1"/>
      </right>
    </border>
    <border>
      <left style="thin">
        <color auto="1"/>
      </left>
      <right style="thin">
        <color auto="1"/>
      </right>
      <bottom style="thin">
        <color auto="1"/>
      </bottom>
    </border>
    <border>
      <left style="thin">
        <color auto="1"/>
      </left>
      <top style="thin">
        <color auto="1"/>
      </top>
    </border>
    <border>
      <left style="thin">
        <color auto="1"/>
      </left>
      <bottom style="thin">
        <color auto="1"/>
      </bottom>
    </border>
  </borders>
  <cellStyleXfs count="1">
    <xf numFmtId="0" fontId="0" fillId="0" borderId="0"/>
  </cellStyleXfs>
  <cellXfs count="51">
    <xf numFmtId="0" fontId="0" fillId="0" borderId="0" xfId="0"/>
    <xf numFmtId="0" fontId="1" fillId="0" borderId="0" xfId="0" applyFont="1"/>
    <xf numFmtId="0" fontId="1" fillId="0" borderId="0" xfId="0" applyFont="1" applyAlignment="1">
      <alignment horizontal="left" vertical="top" indent="1" wrapText="1"/>
    </xf>
    <xf numFmtId="0" fontId="1" fillId="0" borderId="0" xfId="0" applyFont="1" applyAlignment="1">
      <alignment horizontal="left" vertical="top" indent="2"/>
    </xf>
    <xf numFmtId="3" fontId="2" fillId="0" borderId="0" xfId="0" applyFont="1" applyNumberFormat="1" applyAlignment="1">
      <alignment horizontal="right" wrapText="1"/>
    </xf>
    <xf numFmtId="0" fontId="2" fillId="0" borderId="0" xfId="0" applyFont="1" applyAlignment="1">
      <alignment horizontal="left" vertical="top"/>
    </xf>
    <xf numFmtId="3" fontId="1" fillId="0" borderId="1" xfId="0" applyFont="1" applyNumberFormat="1" applyBorder="1" applyAlignment="1">
      <alignment wrapText="1"/>
    </xf>
    <xf numFmtId="3" fontId="1" fillId="0" borderId="1" xfId="0" applyFont="1" applyNumberFormat="1" applyBorder="1" applyAlignment="1">
      <alignment horizontal="right" wrapText="1"/>
    </xf>
    <xf numFmtId="3" fontId="2" fillId="0" borderId="1" xfId="0" applyFont="1" applyNumberFormat="1" applyBorder="1" applyAlignment="1">
      <alignment wrapText="1"/>
    </xf>
    <xf numFmtId="0" fontId="1" fillId="0" borderId="1" xfId="0" applyFont="1" applyBorder="1" applyAlignment="1">
      <alignment horizontal="left" vertical="top" inden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Alignment="1">
      <alignment wrapText="1"/>
    </xf>
    <xf numFmtId="0" fontId="1" fillId="0" borderId="0" xfId="0" applyFont="1" applyAlignment="1">
      <alignment horizontal="left" vertical="top" wrapText="1"/>
    </xf>
    <xf numFmtId="0" fontId="1" fillId="0" borderId="0" xfId="0" applyFont="1" applyAlignment="1">
      <alignment horizontal="left" vertical="top"/>
    </xf>
    <xf numFmtId="0" fontId="2" fillId="0" borderId="1" xfId="0" applyFont="1" applyBorder="1"/>
    <xf numFmtId="0" fontId="1" fillId="0" borderId="1" xfId="0" applyFont="1" applyBorder="1"/>
    <xf numFmtId="3" fontId="1" fillId="0" borderId="0" xfId="0" applyFont="1" applyNumberFormat="1" applyAlignment="1">
      <alignment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3" fontId="1" fillId="0" borderId="0" xfId="0" applyFont="1" applyNumberFormat="1" applyAlignment="1">
      <alignment horizontal="right" wrapText="1"/>
    </xf>
    <xf numFmtId="3" fontId="2" fillId="0" borderId="0" xfId="0" applyFont="1" applyNumberFormat="1" applyAlignment="1">
      <alignment wrapText="1"/>
    </xf>
    <xf numFmtId="0" fontId="1" fillId="0" borderId="0" xfId="0" applyFont="1" applyAlignment="1">
      <alignment horizontal="left" vertical="top" indent="1"/>
    </xf>
    <xf numFmtId="0" fontId="1" fillId="0" borderId="9" xfId="0" applyFont="1" applyBorder="1" applyAlignment="1">
      <alignment wrapText="1"/>
    </xf>
    <xf numFmtId="0" fontId="3" fillId="0" borderId="0" xfId="0" applyFont="1" applyAlignment="1">
      <alignment horizontal="left" vertical="top"/>
    </xf>
    <xf numFmtId="3" fontId="3" fillId="0" borderId="0" xfId="0" applyFont="1" applyNumberFormat="1" applyAlignment="1">
      <alignment horizontal="right" wrapText="1"/>
    </xf>
    <xf numFmtId="3" fontId="4" fillId="0" borderId="0" xfId="0" applyFont="1" applyNumberFormat="1" applyAlignment="1">
      <alignment horizontal="right" wrapText="1"/>
    </xf>
    <xf numFmtId="0" fontId="4" fillId="0" borderId="0" xfId="0" applyFont="1" applyAlignment="1">
      <alignment horizontal="left" vertical="top" indent="1"/>
    </xf>
    <xf numFmtId="3" fontId="3" fillId="0" borderId="0" xfId="0" applyFont="1" applyNumberFormat="1" applyAlignment="1">
      <alignment wrapText="1"/>
    </xf>
    <xf numFmtId="3" fontId="4" fillId="0" borderId="0" xfId="0" applyFont="1" applyNumberFormat="1" applyAlignment="1">
      <alignment wrapText="1"/>
    </xf>
    <xf numFmtId="0" fontId="4" fillId="0" borderId="0" xfId="0" applyFont="1" applyAlignment="1">
      <alignment horizontal="left" vertical="top" indent="1" wrapText="1"/>
    </xf>
    <xf numFmtId="0" fontId="4" fillId="0" borderId="0" xfId="0" applyFont="1" applyAlignment="1">
      <alignment horizontal="left" vertical="top" indent="2"/>
    </xf>
    <xf numFmtId="0" fontId="2" fillId="0" borderId="0" xfId="0" applyFont="1"/>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2" borderId="0" xfId="0" applyFont="1" applyFill="1" applyAlignment="1">
      <alignment horizontal="center" vertical="top"/>
    </xf>
    <xf numFmtId="0" fontId="1" fillId="0" borderId="9" xfId="0" applyFont="1" applyBorder="1" applyAlignment="1">
      <alignment horizontal="left" wrapText="1"/>
    </xf>
    <xf numFmtId="0" fontId="1" fillId="0" borderId="0" xfId="0" applyFont="1" applyAlignment="1">
      <alignment horizontal="left" wrapText="1"/>
    </xf>
    <xf numFmtId="0" fontId="1" fillId="0" borderId="1" xfId="0" applyFont="1" applyBorder="1" applyAlignment="1">
      <alignment horizontal="center"/>
    </xf>
    <xf numFmtId="0" fontId="5" fillId="0" borderId="0" xfId="0" applyFont="1"/>
    <xf numFmtId="165" fontId="2" fillId="0" borderId="0" xfId="0" applyFont="1" applyNumberFormat="1" applyAlignment="1">
      <alignment wrapText="1"/>
    </xf>
    <xf numFmtId="165" fontId="5" fillId="0" borderId="0" xfId="0" applyFont="1" applyNumberFormat="1"/>
    <xf numFmtId="165" fontId="1" fillId="0" borderId="0" xfId="0" applyFont="1" applyNumberFormat="1" applyAlignment="1">
      <alignment wrapText="1"/>
    </xf>
    <xf numFmtId="3" fontId="5" fillId="0" borderId="0" xfId="0" applyFont="1" applyNumberFormat="1"/>
    <xf numFmtId="0" fontId="1" fillId="0" borderId="0" xfId="0" applyFont="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22</v>
      </c>
      <c r="B2" s="15"/>
      <c r="C2" s="15"/>
      <c r="D2" s="15"/>
      <c r="E2" s="15"/>
      <c r="F2" s="15"/>
      <c r="G2" s="15"/>
      <c r="H2" s="15"/>
      <c r="I2" s="16" t="s">
        <v>21</v>
      </c>
      <c r="J2" s="16"/>
    </row>
    <row r="3" ht="12.75" customHeight="1">
      <c r="A3" s="18" t="s">
        <v>67</v>
      </c>
      <c r="B3" s="11" t="s">
        <v>20</v>
      </c>
      <c r="C3" s="10" t="s">
        <v>19</v>
      </c>
      <c r="D3" s="22"/>
      <c r="E3" s="22"/>
      <c r="F3" s="22"/>
      <c r="G3" s="22"/>
      <c r="H3" s="22"/>
      <c r="I3" s="22"/>
      <c r="J3" s="22"/>
    </row>
    <row r="4" ht="12.75" customHeight="1">
      <c r="A4" s="19"/>
      <c r="B4" s="11"/>
      <c r="C4" s="10" t="s">
        <v>15</v>
      </c>
      <c r="D4" s="21"/>
      <c r="E4" s="11" t="s">
        <v>18</v>
      </c>
      <c r="F4" s="11"/>
      <c r="G4" s="11"/>
      <c r="H4" s="11" t="s">
        <v>17</v>
      </c>
      <c r="I4" s="11"/>
      <c r="J4" s="10"/>
    </row>
    <row r="5" ht="12.75" customHeight="1">
      <c r="A5" s="19"/>
      <c r="B5" s="11"/>
      <c r="C5" s="11" t="s">
        <v>14</v>
      </c>
      <c r="D5" s="11" t="s">
        <v>13</v>
      </c>
      <c r="E5" s="11" t="s">
        <v>16</v>
      </c>
      <c r="F5" s="11" t="s">
        <v>15</v>
      </c>
      <c r="G5" s="11"/>
      <c r="H5" s="11" t="s">
        <v>16</v>
      </c>
      <c r="I5" s="11" t="s">
        <v>15</v>
      </c>
      <c r="J5" s="10"/>
    </row>
    <row r="6" ht="12.75" customHeight="1">
      <c r="A6" s="20"/>
      <c r="B6" s="11"/>
      <c r="C6" s="11"/>
      <c r="D6" s="11"/>
      <c r="E6" s="11"/>
      <c r="F6" s="11" t="s">
        <v>14</v>
      </c>
      <c r="G6" s="11" t="s">
        <v>13</v>
      </c>
      <c r="H6" s="11"/>
      <c r="I6" s="11" t="s">
        <v>14</v>
      </c>
      <c r="J6" s="10" t="s">
        <v>13</v>
      </c>
    </row>
    <row r="7" ht="12.75" customHeight="1">
      <c r="A7" s="5" t="s">
        <v>12</v>
      </c>
      <c r="B7" s="4" t="n">
        <v>48581</v>
      </c>
      <c r="C7" s="4" t="n">
        <v>24769</v>
      </c>
      <c r="D7" s="4" t="n">
        <v>23812</v>
      </c>
      <c r="E7" s="4" t="n">
        <v>26824</v>
      </c>
      <c r="F7" s="4" t="n">
        <v>16932</v>
      </c>
      <c r="G7" s="4" t="n">
        <v>9892</v>
      </c>
      <c r="H7" s="4" t="n">
        <v>21757</v>
      </c>
      <c r="I7" s="4" t="n">
        <v>7837</v>
      </c>
      <c r="J7" s="4" t="n">
        <v>13920</v>
      </c>
    </row>
    <row r="8" ht="12.75" customHeight="1">
      <c r="A8" s="25" t="s">
        <v>11</v>
      </c>
      <c r="B8" s="24" t="n">
        <v>1450</v>
      </c>
      <c r="C8" s="23" t="n">
        <v>783</v>
      </c>
      <c r="D8" s="23" t="n">
        <v>667</v>
      </c>
      <c r="E8" s="24" t="n">
        <v>946</v>
      </c>
      <c r="F8" s="17" t="n">
        <v>588</v>
      </c>
      <c r="G8" s="17" t="n">
        <v>358</v>
      </c>
      <c r="H8" s="24" t="n">
        <v>504</v>
      </c>
      <c r="I8" s="17" t="n">
        <v>195</v>
      </c>
      <c r="J8" s="17" t="n">
        <v>309</v>
      </c>
    </row>
    <row r="9" ht="12.75" customHeight="1">
      <c r="A9" s="25" t="s">
        <v>10</v>
      </c>
      <c r="B9" s="24" t="n">
        <v>1149</v>
      </c>
      <c r="C9" s="23" t="n">
        <v>453</v>
      </c>
      <c r="D9" s="23" t="n">
        <v>696</v>
      </c>
      <c r="E9" s="24" t="n">
        <v>542</v>
      </c>
      <c r="F9" s="17" t="n">
        <v>226</v>
      </c>
      <c r="G9" s="17" t="n">
        <v>316</v>
      </c>
      <c r="H9" s="24" t="n">
        <v>607</v>
      </c>
      <c r="I9" s="17" t="n">
        <v>227</v>
      </c>
      <c r="J9" s="17" t="n">
        <v>380</v>
      </c>
    </row>
    <row r="10" ht="12.75" customHeight="1">
      <c r="A10" s="2" t="s">
        <v>95</v>
      </c>
      <c r="B10" s="24" t="n">
        <v>32</v>
      </c>
      <c r="C10" s="23" t="n">
        <v>3</v>
      </c>
      <c r="D10" s="23" t="n">
        <v>29</v>
      </c>
      <c r="E10" s="24" t="n">
        <v>5</v>
      </c>
      <c r="F10" s="23" t="s">
        <v>9</v>
      </c>
      <c r="G10" s="17" t="n">
        <v>5</v>
      </c>
      <c r="H10" s="24" t="n">
        <v>27</v>
      </c>
      <c r="I10" s="17" t="n">
        <v>3</v>
      </c>
      <c r="J10" s="17" t="n">
        <v>24</v>
      </c>
    </row>
    <row r="11" ht="12.75" customHeight="1">
      <c r="A11" s="2" t="s">
        <v>93</v>
      </c>
      <c r="B11" s="24" t="n">
        <v>1381</v>
      </c>
      <c r="C11" s="23" t="n">
        <v>696</v>
      </c>
      <c r="D11" s="23" t="n">
        <v>685</v>
      </c>
      <c r="E11" s="24" t="n">
        <v>596</v>
      </c>
      <c r="F11" s="17" t="n">
        <v>397</v>
      </c>
      <c r="G11" s="17" t="n">
        <v>199</v>
      </c>
      <c r="H11" s="24" t="n">
        <v>785</v>
      </c>
      <c r="I11" s="17" t="n">
        <v>299</v>
      </c>
      <c r="J11" s="17" t="n">
        <v>486</v>
      </c>
    </row>
    <row r="12" ht="12.75" customHeight="1">
      <c r="A12" s="2" t="s">
        <v>38</v>
      </c>
      <c r="B12" s="24" t="n">
        <v>805</v>
      </c>
      <c r="C12" s="23" t="n">
        <v>312</v>
      </c>
      <c r="D12" s="23" t="n">
        <v>493</v>
      </c>
      <c r="E12" s="24" t="n">
        <v>448</v>
      </c>
      <c r="F12" s="17" t="n">
        <v>201</v>
      </c>
      <c r="G12" s="17" t="n">
        <v>247</v>
      </c>
      <c r="H12" s="24" t="n">
        <v>357</v>
      </c>
      <c r="I12" s="17" t="n">
        <v>111</v>
      </c>
      <c r="J12" s="17" t="n">
        <v>246</v>
      </c>
    </row>
    <row r="13" ht="12.75" customHeight="1">
      <c r="A13" s="25" t="s">
        <v>8</v>
      </c>
      <c r="B13" s="24" t="n">
        <v>4706</v>
      </c>
      <c r="C13" s="23" t="n">
        <v>2200</v>
      </c>
      <c r="D13" s="23" t="n">
        <v>2506</v>
      </c>
      <c r="E13" s="24" t="n">
        <v>2694</v>
      </c>
      <c r="F13" s="17" t="n">
        <v>1472</v>
      </c>
      <c r="G13" s="17" t="n">
        <v>1222</v>
      </c>
      <c r="H13" s="24" t="n">
        <v>2012</v>
      </c>
      <c r="I13" s="17" t="n">
        <v>728</v>
      </c>
      <c r="J13" s="17" t="n">
        <v>1284</v>
      </c>
    </row>
    <row r="14" ht="12.75" customHeight="1">
      <c r="A14" s="25" t="s">
        <v>7</v>
      </c>
      <c r="B14" s="24" t="n">
        <v>622</v>
      </c>
      <c r="C14" s="23" t="n">
        <v>261</v>
      </c>
      <c r="D14" s="23" t="n">
        <v>361</v>
      </c>
      <c r="E14" s="24" t="n">
        <v>435</v>
      </c>
      <c r="F14" s="17" t="n">
        <v>200</v>
      </c>
      <c r="G14" s="17" t="n">
        <v>235</v>
      </c>
      <c r="H14" s="24" t="n">
        <v>187</v>
      </c>
      <c r="I14" s="17" t="n">
        <v>61</v>
      </c>
      <c r="J14" s="17" t="n">
        <v>126</v>
      </c>
    </row>
    <row r="15" ht="12.75" customHeight="1">
      <c r="A15" s="25" t="s">
        <v>6</v>
      </c>
      <c r="B15" s="24" t="n">
        <v>10899</v>
      </c>
      <c r="C15" s="23" t="n">
        <v>7887</v>
      </c>
      <c r="D15" s="23" t="n">
        <v>3012</v>
      </c>
      <c r="E15" s="24" t="n">
        <v>8417</v>
      </c>
      <c r="F15" s="17" t="n">
        <v>6799</v>
      </c>
      <c r="G15" s="17" t="n">
        <v>1618</v>
      </c>
      <c r="H15" s="24" t="n">
        <v>2482</v>
      </c>
      <c r="I15" s="17" t="n">
        <v>1088</v>
      </c>
      <c r="J15" s="17" t="n">
        <v>1394</v>
      </c>
    </row>
    <row r="16" ht="12.75" customHeight="1">
      <c r="A16" s="3" t="s">
        <v>5</v>
      </c>
      <c r="B16" s="24" t="n">
        <v>7080</v>
      </c>
      <c r="C16" s="23" t="n">
        <v>6122</v>
      </c>
      <c r="D16" s="23" t="n">
        <v>958</v>
      </c>
      <c r="E16" s="24" t="n">
        <v>7056</v>
      </c>
      <c r="F16" s="17" t="n">
        <v>6107</v>
      </c>
      <c r="G16" s="17" t="n">
        <v>949</v>
      </c>
      <c r="H16" s="24" t="n">
        <v>24</v>
      </c>
      <c r="I16" s="23" t="n">
        <v>15</v>
      </c>
      <c r="J16" s="23" t="n">
        <v>9</v>
      </c>
    </row>
    <row r="17" ht="12.75" customHeight="1">
      <c r="A17" s="25" t="s">
        <v>4</v>
      </c>
      <c r="B17" s="24" t="n">
        <v>3892</v>
      </c>
      <c r="C17" s="23" t="n">
        <v>1677</v>
      </c>
      <c r="D17" s="23" t="n">
        <v>2215</v>
      </c>
      <c r="E17" s="24" t="n">
        <v>2287</v>
      </c>
      <c r="F17" s="17" t="n">
        <v>1299</v>
      </c>
      <c r="G17" s="17" t="n">
        <v>988</v>
      </c>
      <c r="H17" s="24" t="n">
        <v>1605</v>
      </c>
      <c r="I17" s="17" t="n">
        <v>378</v>
      </c>
      <c r="J17" s="17" t="n">
        <v>1227</v>
      </c>
    </row>
    <row r="18" ht="12.75" customHeight="1">
      <c r="A18" s="2" t="s">
        <v>94</v>
      </c>
      <c r="B18" s="24" t="n">
        <v>1764</v>
      </c>
      <c r="C18" s="23" t="n">
        <v>923</v>
      </c>
      <c r="D18" s="23" t="n">
        <v>841</v>
      </c>
      <c r="E18" s="24" t="n">
        <v>942</v>
      </c>
      <c r="F18" s="17" t="n">
        <v>585</v>
      </c>
      <c r="G18" s="17" t="n">
        <v>357</v>
      </c>
      <c r="H18" s="24" t="n">
        <v>822</v>
      </c>
      <c r="I18" s="17" t="n">
        <v>338</v>
      </c>
      <c r="J18" s="17" t="n">
        <v>484</v>
      </c>
    </row>
    <row r="19" ht="12.75" customHeight="1">
      <c r="A19" s="25" t="s">
        <v>3</v>
      </c>
      <c r="B19" s="24" t="n">
        <v>15014</v>
      </c>
      <c r="C19" s="23" t="n">
        <v>5363</v>
      </c>
      <c r="D19" s="23" t="n">
        <v>9651</v>
      </c>
      <c r="E19" s="24" t="n">
        <v>4308</v>
      </c>
      <c r="F19" s="17" t="n">
        <v>1649</v>
      </c>
      <c r="G19" s="17" t="n">
        <v>2659</v>
      </c>
      <c r="H19" s="24" t="n">
        <v>10706</v>
      </c>
      <c r="I19" s="17" t="n">
        <v>3714</v>
      </c>
      <c r="J19" s="17" t="n">
        <v>6992</v>
      </c>
    </row>
    <row r="20" ht="12.75" customHeight="1">
      <c r="A20" s="2" t="s">
        <v>42</v>
      </c>
      <c r="B20" s="24" t="n">
        <v>887</v>
      </c>
      <c r="C20" s="23" t="n">
        <v>490</v>
      </c>
      <c r="D20" s="23" t="n">
        <v>397</v>
      </c>
      <c r="E20" s="24" t="n">
        <v>471</v>
      </c>
      <c r="F20" s="17" t="n">
        <v>304</v>
      </c>
      <c r="G20" s="17" t="n">
        <v>167</v>
      </c>
      <c r="H20" s="24" t="n">
        <v>416</v>
      </c>
      <c r="I20" s="17" t="n">
        <v>186</v>
      </c>
      <c r="J20" s="17" t="n">
        <v>230</v>
      </c>
    </row>
    <row r="21" ht="12.75" customHeight="1">
      <c r="A21" s="25" t="s">
        <v>2</v>
      </c>
      <c r="B21" s="24" t="n">
        <v>2009</v>
      </c>
      <c r="C21" s="23" t="n">
        <v>1137</v>
      </c>
      <c r="D21" s="23" t="n">
        <v>872</v>
      </c>
      <c r="E21" s="24" t="n">
        <v>1228</v>
      </c>
      <c r="F21" s="17" t="n">
        <v>812</v>
      </c>
      <c r="G21" s="17" t="n">
        <v>416</v>
      </c>
      <c r="H21" s="24" t="n">
        <v>781</v>
      </c>
      <c r="I21" s="17" t="n">
        <v>325</v>
      </c>
      <c r="J21" s="17" t="n">
        <v>456</v>
      </c>
    </row>
    <row r="22" ht="12.75" customHeight="1">
      <c r="A22" s="9" t="s">
        <v>1</v>
      </c>
      <c r="B22" s="8" t="n">
        <v>3971</v>
      </c>
      <c r="C22" s="7" t="n">
        <v>2584</v>
      </c>
      <c r="D22" s="7" t="n">
        <v>1387</v>
      </c>
      <c r="E22" s="8" t="n">
        <v>3505</v>
      </c>
      <c r="F22" s="6" t="n">
        <v>2400</v>
      </c>
      <c r="G22" s="6" t="n">
        <v>1105</v>
      </c>
      <c r="H22" s="8" t="n">
        <v>466</v>
      </c>
      <c r="I22" s="6" t="n">
        <v>184</v>
      </c>
      <c r="J22" s="6" t="n">
        <v>282</v>
      </c>
    </row>
    <row r="23" ht="12.75" customHeight="1">
      <c r="A23" s="12" t="s">
        <v>0</v>
      </c>
      <c r="B23" s="12"/>
      <c r="C23" s="12"/>
      <c r="D23" s="12"/>
      <c r="E23" s="12"/>
      <c r="F23" s="12"/>
      <c r="G23" s="12"/>
      <c r="H23" s="12"/>
      <c r="I23" s="12"/>
      <c r="J23" s="12"/>
    </row>
    <row r="24" ht="12.75" customHeight="1">
      <c r="A24" s="13" t="s">
        <v>92</v>
      </c>
      <c r="B24" s="14"/>
      <c r="C24" s="14"/>
      <c r="D24" s="14"/>
      <c r="E24" s="14"/>
      <c r="F24" s="14"/>
      <c r="G24" s="14"/>
      <c r="H24" s="14"/>
      <c r="I24" s="14"/>
      <c r="J24" s="14"/>
    </row>
    <row r="25" ht="12.75" customHeight="1">
      <c r="A25" s="12"/>
      <c r="B25" s="12"/>
      <c r="C25" s="12"/>
      <c r="D25" s="12"/>
      <c r="E25" s="12"/>
      <c r="F25" s="12"/>
      <c r="G25" s="12"/>
      <c r="H25" s="12"/>
      <c r="I25" s="12"/>
      <c r="J25" s="12"/>
    </row>
  </sheetData>
  <mergeCells count="17">
    <mergeCell ref="C3:J3"/>
    <mergeCell ref="A25:J25"/>
    <mergeCell ref="A24:J24"/>
    <mergeCell ref="A23:J23"/>
    <mergeCell ref="A2:H2"/>
    <mergeCell ref="I2:J2"/>
    <mergeCell ref="F5:G5"/>
    <mergeCell ref="H5:H6"/>
    <mergeCell ref="I5:J5"/>
    <mergeCell ref="A3:A6"/>
    <mergeCell ref="C5:C6"/>
    <mergeCell ref="D5:D6"/>
    <mergeCell ref="E5:E6"/>
    <mergeCell ref="E4:G4"/>
    <mergeCell ref="H4:J4"/>
    <mergeCell ref="C4:D4"/>
    <mergeCell ref="B3:B6"/>
  </mergeCells>
  <pageMargins left="0.36" right="0.34" top="0.56000000000000005" bottom="0.984251969" header="0.3" footer="0.4921259845"/>
  <pageSetup paperSize="9" scale="70" orientation="portrait" horizontalDpi="90" verticalDpi="9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50"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66</v>
      </c>
      <c r="B2" s="15"/>
      <c r="C2" s="15"/>
      <c r="D2" s="15"/>
      <c r="E2" s="15"/>
      <c r="F2" s="15"/>
      <c r="G2" s="15"/>
      <c r="H2" s="15"/>
      <c r="I2" s="16" t="s">
        <v>53</v>
      </c>
      <c r="J2" s="16"/>
    </row>
    <row r="3" ht="12.75" customHeight="1">
      <c r="A3" s="18" t="s">
        <v>67</v>
      </c>
      <c r="B3" s="36" t="s">
        <v>20</v>
      </c>
      <c r="C3" s="39" t="s">
        <v>15</v>
      </c>
      <c r="D3" s="18"/>
      <c r="E3" s="10" t="s">
        <v>24</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f>SUM(B16:B26,B8:B14)</f>
        <v>57927</v>
      </c>
      <c r="C7" s="24" t="n">
        <f t="shared" ref="C7:J7" si="0">SUM(C16:C26,C8:C14)</f>
        <v>31630</v>
      </c>
      <c r="D7" s="24" t="n">
        <f t="shared" si="0"/>
        <v>26297</v>
      </c>
      <c r="E7" s="24" t="n">
        <f>SUM(E16:E26,E8:E14)</f>
        <v>30373</v>
      </c>
      <c r="F7" s="24" t="n">
        <f t="shared" si="0"/>
        <v>20680</v>
      </c>
      <c r="G7" s="24" t="n">
        <f t="shared" si="0"/>
        <v>9693</v>
      </c>
      <c r="H7" s="24" t="n">
        <f>SUM(H16:H26,H8:H14)</f>
        <v>27554</v>
      </c>
      <c r="I7" s="24" t="n">
        <f t="shared" si="0"/>
        <v>10950</v>
      </c>
      <c r="J7" s="24" t="n">
        <f t="shared" si="0"/>
        <v>16604</v>
      </c>
    </row>
    <row r="8" ht="12.75" customHeight="1">
      <c r="A8" s="25" t="s">
        <v>54</v>
      </c>
      <c r="B8" s="24" t="n">
        <f>SUM(E8,H8)</f>
        <v>79</v>
      </c>
      <c r="C8" s="23" t="n">
        <f>SUM(F8,I8)</f>
        <v>37</v>
      </c>
      <c r="D8" s="23" t="n">
        <f>SUM(G8,J8)</f>
        <v>42</v>
      </c>
      <c r="E8" s="24" t="n">
        <f>SUM(F8:G8)</f>
        <v>33</v>
      </c>
      <c r="F8" s="17" t="n">
        <v>19</v>
      </c>
      <c r="G8" s="17" t="n">
        <v>14</v>
      </c>
      <c r="H8" s="24" t="n">
        <f t="shared" ref="H8:H14" si="1">SUM(I8:J8)</f>
        <v>46</v>
      </c>
      <c r="I8" s="17" t="n">
        <v>18</v>
      </c>
      <c r="J8" s="17" t="n">
        <v>28</v>
      </c>
    </row>
    <row r="9" ht="12.75" customHeight="1">
      <c r="A9" s="25" t="s">
        <v>32</v>
      </c>
      <c r="B9" s="24" t="n">
        <f t="shared" ref="B9:D14" si="2">SUM(E9,H9)</f>
        <v>749</v>
      </c>
      <c r="C9" s="23" t="n">
        <f t="shared" si="2"/>
        <v>402</v>
      </c>
      <c r="D9" s="23" t="n">
        <f t="shared" si="2"/>
        <v>347</v>
      </c>
      <c r="E9" s="24" t="n">
        <f t="shared" ref="E9:E14" si="3">SUM(F9:G9)</f>
        <v>487</v>
      </c>
      <c r="F9" s="17" t="n">
        <v>292</v>
      </c>
      <c r="G9" s="17" t="n">
        <v>195</v>
      </c>
      <c r="H9" s="24" t="n">
        <f t="shared" si="1"/>
        <v>262</v>
      </c>
      <c r="I9" s="17" t="n">
        <v>110</v>
      </c>
      <c r="J9" s="17" t="n">
        <v>152</v>
      </c>
    </row>
    <row r="10" ht="12.75" customHeight="1">
      <c r="A10" s="25" t="s">
        <v>33</v>
      </c>
      <c r="B10" s="24" t="n">
        <f t="shared" si="2"/>
        <v>114</v>
      </c>
      <c r="C10" s="23" t="n">
        <f t="shared" si="2"/>
        <v>46</v>
      </c>
      <c r="D10" s="23" t="n">
        <f t="shared" si="2"/>
        <v>68</v>
      </c>
      <c r="E10" s="24" t="n">
        <f t="shared" si="3"/>
        <v>37</v>
      </c>
      <c r="F10" s="17" t="n">
        <v>12</v>
      </c>
      <c r="G10" s="17" t="n">
        <v>25</v>
      </c>
      <c r="H10" s="24" t="n">
        <f t="shared" si="1"/>
        <v>77</v>
      </c>
      <c r="I10" s="17" t="n">
        <v>34</v>
      </c>
      <c r="J10" s="17" t="n">
        <v>43</v>
      </c>
    </row>
    <row r="11" ht="12.75" customHeight="1">
      <c r="A11" s="25" t="s">
        <v>34</v>
      </c>
      <c r="B11" s="24" t="n">
        <f t="shared" si="2"/>
        <v>206</v>
      </c>
      <c r="C11" s="23" t="n">
        <f t="shared" si="2"/>
        <v>83</v>
      </c>
      <c r="D11" s="23" t="n">
        <f t="shared" si="2"/>
        <v>123</v>
      </c>
      <c r="E11" s="24" t="n">
        <f t="shared" si="3"/>
        <v>85</v>
      </c>
      <c r="F11" s="17" t="n">
        <v>54</v>
      </c>
      <c r="G11" s="17" t="n">
        <v>31</v>
      </c>
      <c r="H11" s="24" t="n">
        <f t="shared" si="1"/>
        <v>121</v>
      </c>
      <c r="I11" s="17" t="n">
        <v>29</v>
      </c>
      <c r="J11" s="17" t="n">
        <v>92</v>
      </c>
    </row>
    <row r="12" ht="12.75" customHeight="1">
      <c r="A12" s="25" t="s">
        <v>35</v>
      </c>
      <c r="B12" s="24" t="n">
        <f t="shared" si="2"/>
        <v>99</v>
      </c>
      <c r="C12" s="23" t="n">
        <f t="shared" si="2"/>
        <v>36</v>
      </c>
      <c r="D12" s="23" t="n">
        <f t="shared" si="2"/>
        <v>63</v>
      </c>
      <c r="E12" s="24" t="n">
        <f t="shared" si="3"/>
        <v>47</v>
      </c>
      <c r="F12" s="17" t="n">
        <v>21</v>
      </c>
      <c r="G12" s="17" t="n">
        <v>26</v>
      </c>
      <c r="H12" s="24" t="n">
        <f t="shared" si="1"/>
        <v>52</v>
      </c>
      <c r="I12" s="17" t="n">
        <v>15</v>
      </c>
      <c r="J12" s="17" t="n">
        <v>37</v>
      </c>
    </row>
    <row r="13" ht="12.75" customHeight="1">
      <c r="A13" s="25" t="s">
        <v>36</v>
      </c>
      <c r="B13" s="24" t="n">
        <f t="shared" si="2"/>
        <v>302</v>
      </c>
      <c r="C13" s="23" t="n">
        <f t="shared" si="2"/>
        <v>151</v>
      </c>
      <c r="D13" s="23" t="n">
        <f t="shared" si="2"/>
        <v>151</v>
      </c>
      <c r="E13" s="24" t="n">
        <f t="shared" si="3"/>
        <v>241</v>
      </c>
      <c r="F13" s="17" t="n">
        <v>125</v>
      </c>
      <c r="G13" s="17" t="n">
        <v>116</v>
      </c>
      <c r="H13" s="24" t="n">
        <f t="shared" si="1"/>
        <v>61</v>
      </c>
      <c r="I13" s="17" t="n">
        <v>26</v>
      </c>
      <c r="J13" s="17" t="n">
        <v>35</v>
      </c>
    </row>
    <row r="14" ht="12.75" customHeight="1">
      <c r="A14" s="25" t="s">
        <v>10</v>
      </c>
      <c r="B14" s="24" t="n">
        <f t="shared" si="2"/>
        <v>1323</v>
      </c>
      <c r="C14" s="23" t="n">
        <f t="shared" si="2"/>
        <v>566</v>
      </c>
      <c r="D14" s="23" t="n">
        <f t="shared" si="2"/>
        <v>757</v>
      </c>
      <c r="E14" s="24" t="n">
        <f t="shared" si="3"/>
        <v>473</v>
      </c>
      <c r="F14" s="17" t="n">
        <v>189</v>
      </c>
      <c r="G14" s="17" t="n">
        <v>284</v>
      </c>
      <c r="H14" s="24" t="n">
        <f t="shared" si="1"/>
        <v>850</v>
      </c>
      <c r="I14" s="17" t="n">
        <v>377</v>
      </c>
      <c r="J14" s="17" t="n">
        <v>473</v>
      </c>
    </row>
    <row r="15" ht="12.75" customHeight="1">
      <c r="A15" s="41" t="s">
        <v>55</v>
      </c>
      <c r="B15" s="41"/>
      <c r="C15" s="41"/>
      <c r="D15" s="41"/>
      <c r="E15" s="41"/>
      <c r="F15" s="41"/>
      <c r="G15" s="41"/>
      <c r="H15" s="41"/>
      <c r="I15" s="41"/>
      <c r="J15" s="41"/>
    </row>
    <row r="16" ht="12.75" customHeight="1">
      <c r="A16" s="25" t="s">
        <v>56</v>
      </c>
      <c r="B16" s="24" t="n">
        <f t="shared" ref="B16:D26" si="4">SUM(E16,H16)</f>
        <v>1240</v>
      </c>
      <c r="C16" s="23" t="n">
        <f t="shared" si="4"/>
        <v>612</v>
      </c>
      <c r="D16" s="23" t="n">
        <f t="shared" si="4"/>
        <v>628</v>
      </c>
      <c r="E16" s="24" t="n">
        <f>SUM(F16:G16)</f>
        <v>450</v>
      </c>
      <c r="F16" s="17" t="n">
        <v>286</v>
      </c>
      <c r="G16" s="17" t="n">
        <v>164</v>
      </c>
      <c r="H16" s="24" t="n">
        <f>SUM(I16:J16)</f>
        <v>790</v>
      </c>
      <c r="I16" s="17" t="n">
        <v>326</v>
      </c>
      <c r="J16" s="17" t="n">
        <v>464</v>
      </c>
    </row>
    <row r="17" ht="12.75" customHeight="1">
      <c r="A17" s="25" t="s">
        <v>57</v>
      </c>
      <c r="B17" s="24" t="n">
        <f t="shared" si="4"/>
        <v>4220</v>
      </c>
      <c r="C17" s="23" t="n">
        <f t="shared" si="4"/>
        <v>2016</v>
      </c>
      <c r="D17" s="23" t="n">
        <f t="shared" si="4"/>
        <v>2204</v>
      </c>
      <c r="E17" s="24" t="n">
        <f t="shared" ref="E17:E26" si="5">SUM(F17:G17)</f>
        <v>2169</v>
      </c>
      <c r="F17" s="17" t="n">
        <v>1176</v>
      </c>
      <c r="G17" s="17" t="n">
        <v>993</v>
      </c>
      <c r="H17" s="24" t="n">
        <f t="shared" ref="H17:H26" si="6">SUM(I17:J17)</f>
        <v>2051</v>
      </c>
      <c r="I17" s="17" t="n">
        <v>840</v>
      </c>
      <c r="J17" s="17" t="n">
        <v>1211</v>
      </c>
    </row>
    <row r="18" ht="12.75" customHeight="1">
      <c r="A18" s="25" t="s">
        <v>58</v>
      </c>
      <c r="B18" s="24" t="n">
        <f t="shared" si="4"/>
        <v>12693</v>
      </c>
      <c r="C18" s="23" t="n">
        <f t="shared" si="4"/>
        <v>8810</v>
      </c>
      <c r="D18" s="23" t="n">
        <f t="shared" si="4"/>
        <v>3883</v>
      </c>
      <c r="E18" s="24" t="n">
        <f t="shared" si="5"/>
        <v>9309</v>
      </c>
      <c r="F18" s="23" t="n">
        <v>7250</v>
      </c>
      <c r="G18" s="23" t="n">
        <v>2059</v>
      </c>
      <c r="H18" s="24" t="n">
        <f t="shared" si="6"/>
        <v>3384</v>
      </c>
      <c r="I18" s="23" t="n">
        <v>1560</v>
      </c>
      <c r="J18" s="23" t="n">
        <v>1824</v>
      </c>
    </row>
    <row r="19" ht="12.75" customHeight="1">
      <c r="A19" s="3" t="s">
        <v>5</v>
      </c>
      <c r="B19" s="24" t="n">
        <f t="shared" si="4"/>
        <v>9006</v>
      </c>
      <c r="C19" s="23" t="n">
        <f t="shared" si="4"/>
        <v>7249</v>
      </c>
      <c r="D19" s="23" t="n">
        <f t="shared" si="4"/>
        <v>1757</v>
      </c>
      <c r="E19" s="24" t="n">
        <f t="shared" si="5"/>
        <v>7936</v>
      </c>
      <c r="F19" s="17" t="n">
        <v>6482</v>
      </c>
      <c r="G19" s="17" t="n">
        <v>1454</v>
      </c>
      <c r="H19" s="24" t="n">
        <f t="shared" si="6"/>
        <v>1070</v>
      </c>
      <c r="I19" s="23" t="n">
        <v>767</v>
      </c>
      <c r="J19" s="23" t="n">
        <v>303</v>
      </c>
    </row>
    <row r="20" ht="12.75" customHeight="1">
      <c r="A20" s="25" t="s">
        <v>59</v>
      </c>
      <c r="B20" s="24" t="n">
        <f t="shared" si="4"/>
        <v>4413</v>
      </c>
      <c r="C20" s="23" t="n">
        <f t="shared" si="4"/>
        <v>1799</v>
      </c>
      <c r="D20" s="23" t="n">
        <f t="shared" si="4"/>
        <v>2614</v>
      </c>
      <c r="E20" s="24" t="n">
        <f t="shared" si="5"/>
        <v>2455</v>
      </c>
      <c r="F20" s="17" t="n">
        <v>1324</v>
      </c>
      <c r="G20" s="17" t="n">
        <v>1131</v>
      </c>
      <c r="H20" s="24" t="n">
        <f t="shared" si="6"/>
        <v>1958</v>
      </c>
      <c r="I20" s="17" t="n">
        <v>475</v>
      </c>
      <c r="J20" s="17" t="n">
        <v>1483</v>
      </c>
    </row>
    <row r="21" ht="12.75" customHeight="1">
      <c r="A21" s="25" t="s">
        <v>60</v>
      </c>
      <c r="B21" s="24" t="n">
        <f t="shared" si="4"/>
        <v>1661</v>
      </c>
      <c r="C21" s="23" t="n">
        <f t="shared" si="4"/>
        <v>799</v>
      </c>
      <c r="D21" s="23" t="n">
        <f t="shared" si="4"/>
        <v>862</v>
      </c>
      <c r="E21" s="24" t="n">
        <f t="shared" si="5"/>
        <v>736</v>
      </c>
      <c r="F21" s="17" t="n">
        <v>422</v>
      </c>
      <c r="G21" s="17" t="n">
        <v>314</v>
      </c>
      <c r="H21" s="24" t="n">
        <f t="shared" si="6"/>
        <v>925</v>
      </c>
      <c r="I21" s="17" t="n">
        <v>377</v>
      </c>
      <c r="J21" s="17" t="n">
        <v>548</v>
      </c>
    </row>
    <row r="22" ht="12.75" customHeight="1">
      <c r="A22" s="25" t="s">
        <v>61</v>
      </c>
      <c r="B22" s="24" t="n">
        <f t="shared" si="4"/>
        <v>1406</v>
      </c>
      <c r="C22" s="23" t="n">
        <f t="shared" si="4"/>
        <v>793</v>
      </c>
      <c r="D22" s="23" t="n">
        <f t="shared" si="4"/>
        <v>613</v>
      </c>
      <c r="E22" s="24" t="n">
        <f t="shared" si="5"/>
        <v>641</v>
      </c>
      <c r="F22" s="17" t="n">
        <v>403</v>
      </c>
      <c r="G22" s="17" t="n">
        <v>238</v>
      </c>
      <c r="H22" s="24" t="n">
        <f t="shared" si="6"/>
        <v>765</v>
      </c>
      <c r="I22" s="17" t="n">
        <v>390</v>
      </c>
      <c r="J22" s="17" t="n">
        <v>375</v>
      </c>
    </row>
    <row r="23" ht="12.75" customHeight="1">
      <c r="A23" s="25" t="s">
        <v>62</v>
      </c>
      <c r="B23" s="24" t="n">
        <f t="shared" si="4"/>
        <v>1463</v>
      </c>
      <c r="C23" s="23" t="n">
        <f t="shared" si="4"/>
        <v>569</v>
      </c>
      <c r="D23" s="23" t="n">
        <f t="shared" si="4"/>
        <v>894</v>
      </c>
      <c r="E23" s="24" t="n">
        <f t="shared" si="5"/>
        <v>766</v>
      </c>
      <c r="F23" s="17" t="n">
        <v>323</v>
      </c>
      <c r="G23" s="17" t="n">
        <v>443</v>
      </c>
      <c r="H23" s="24" t="n">
        <f t="shared" si="6"/>
        <v>697</v>
      </c>
      <c r="I23" s="17" t="n">
        <v>246</v>
      </c>
      <c r="J23" s="17" t="n">
        <v>451</v>
      </c>
    </row>
    <row r="24" ht="12.75" customHeight="1">
      <c r="A24" s="25" t="s">
        <v>98</v>
      </c>
      <c r="B24" s="24" t="n">
        <f t="shared" si="4"/>
        <v>900</v>
      </c>
      <c r="C24" s="23" t="n">
        <f t="shared" si="4"/>
        <v>467</v>
      </c>
      <c r="D24" s="23" t="n">
        <f t="shared" si="4"/>
        <v>433</v>
      </c>
      <c r="E24" s="24" t="n">
        <f t="shared" si="5"/>
        <v>321</v>
      </c>
      <c r="F24" s="17" t="n">
        <v>192</v>
      </c>
      <c r="G24" s="17" t="n">
        <v>129</v>
      </c>
      <c r="H24" s="24" t="n">
        <f t="shared" si="6"/>
        <v>579</v>
      </c>
      <c r="I24" s="17" t="n">
        <v>275</v>
      </c>
      <c r="J24" s="17" t="n">
        <v>304</v>
      </c>
    </row>
    <row r="25" ht="12.75" customHeight="1">
      <c r="A25" s="25" t="s">
        <v>63</v>
      </c>
      <c r="B25" s="24" t="n">
        <f t="shared" si="4"/>
        <v>17824</v>
      </c>
      <c r="C25" s="23" t="n">
        <f t="shared" si="4"/>
        <v>7105</v>
      </c>
      <c r="D25" s="23" t="n">
        <f t="shared" si="4"/>
        <v>10719</v>
      </c>
      <c r="E25" s="24" t="n">
        <f t="shared" si="5"/>
        <v>4119</v>
      </c>
      <c r="F25" s="17" t="n">
        <v>2085</v>
      </c>
      <c r="G25" s="17" t="n">
        <v>2034</v>
      </c>
      <c r="H25" s="24" t="n">
        <f t="shared" si="6"/>
        <v>13705</v>
      </c>
      <c r="I25" s="17" t="n">
        <v>5020</v>
      </c>
      <c r="J25" s="17" t="n">
        <v>8685</v>
      </c>
    </row>
    <row r="26" ht="12.75" customHeight="1">
      <c r="A26" s="25" t="s">
        <v>64</v>
      </c>
      <c r="B26" s="24" t="n">
        <f t="shared" si="4"/>
        <v>229</v>
      </c>
      <c r="C26" s="23" t="n">
        <f t="shared" si="4"/>
        <v>90</v>
      </c>
      <c r="D26" s="23" t="n">
        <f t="shared" si="4"/>
        <v>139</v>
      </c>
      <c r="E26" s="24" t="n">
        <f t="shared" si="5"/>
        <v>68</v>
      </c>
      <c r="F26" s="17" t="n">
        <v>25</v>
      </c>
      <c r="G26" s="17" t="n">
        <v>43</v>
      </c>
      <c r="H26" s="24" t="n">
        <f t="shared" si="6"/>
        <v>161</v>
      </c>
      <c r="I26" s="17" t="n">
        <v>65</v>
      </c>
      <c r="J26" s="17" t="n">
        <v>96</v>
      </c>
    </row>
    <row r="27" ht="12.75" customHeight="1">
      <c r="A27" s="42" t="s">
        <v>65</v>
      </c>
      <c r="B27" s="42"/>
      <c r="C27" s="42"/>
      <c r="D27" s="42"/>
      <c r="E27" s="42"/>
      <c r="F27" s="42"/>
      <c r="G27" s="42"/>
      <c r="H27" s="42"/>
      <c r="I27" s="42"/>
      <c r="J27" s="42"/>
    </row>
    <row r="28" ht="24.9" customHeight="1">
      <c r="A28" s="13" t="s">
        <v>68</v>
      </c>
      <c r="B28" s="13"/>
      <c r="C28" s="13"/>
      <c r="D28" s="13"/>
      <c r="E28" s="13"/>
      <c r="F28" s="13"/>
      <c r="G28" s="13"/>
      <c r="H28" s="13"/>
      <c r="I28" s="13"/>
      <c r="J28" s="13"/>
    </row>
    <row r="29" ht="12.75" customHeight="1">
      <c r="A29" s="43"/>
      <c r="B29" s="43"/>
      <c r="C29" s="43"/>
      <c r="D29" s="43"/>
      <c r="E29" s="43"/>
      <c r="F29" s="43"/>
      <c r="G29" s="43"/>
      <c r="H29" s="43"/>
      <c r="I29" s="43"/>
      <c r="J29" s="43"/>
    </row>
  </sheetData>
  <mergeCells count="18">
    <mergeCell ref="A2:H2"/>
    <mergeCell ref="I2:J2"/>
    <mergeCell ref="A3:A6"/>
    <mergeCell ref="B3:B6"/>
    <mergeCell ref="C3:D4"/>
    <mergeCell ref="E3:J3"/>
    <mergeCell ref="E4:G4"/>
    <mergeCell ref="H4:J4"/>
    <mergeCell ref="C5:C6"/>
    <mergeCell ref="D5:D6"/>
    <mergeCell ref="A28:J28"/>
    <mergeCell ref="A29:J29"/>
    <mergeCell ref="E5:E6"/>
    <mergeCell ref="F5:G5"/>
    <mergeCell ref="H5:H6"/>
    <mergeCell ref="I5:J5"/>
    <mergeCell ref="A15:J15"/>
    <mergeCell ref="A27:J27"/>
  </mergeCells>
  <pageMargins left="0.7" right="0.7" top="0.78740157499999996" bottom="0.78740157499999996"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2.55468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69</v>
      </c>
      <c r="B2" s="15"/>
      <c r="C2" s="15"/>
      <c r="D2" s="15"/>
      <c r="E2" s="15"/>
      <c r="F2" s="15"/>
      <c r="G2" s="15"/>
      <c r="H2" s="15"/>
      <c r="I2" s="44" t="s">
        <v>21</v>
      </c>
      <c r="J2" s="44"/>
    </row>
    <row r="3" ht="12.75" customHeight="1">
      <c r="A3" s="18" t="s">
        <v>67</v>
      </c>
      <c r="B3" s="36" t="s">
        <v>20</v>
      </c>
      <c r="C3" s="39" t="s">
        <v>15</v>
      </c>
      <c r="D3" s="18"/>
      <c r="E3" s="10" t="s">
        <v>24</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v>49222</v>
      </c>
      <c r="C7" s="24" t="n">
        <v>24488</v>
      </c>
      <c r="D7" s="24" t="n">
        <v>24734</v>
      </c>
      <c r="E7" s="24" t="n">
        <v>21921</v>
      </c>
      <c r="F7" s="24" t="n">
        <v>13938</v>
      </c>
      <c r="G7" s="24" t="n">
        <v>7983</v>
      </c>
      <c r="H7" s="24" t="n">
        <v>27301</v>
      </c>
      <c r="I7" s="24" t="n">
        <v>10550</v>
      </c>
      <c r="J7" s="24" t="n">
        <v>16751</v>
      </c>
    </row>
    <row r="8" ht="12.75" customHeight="1">
      <c r="A8" s="25" t="s">
        <v>54</v>
      </c>
      <c r="B8" s="24" t="n">
        <v>79</v>
      </c>
      <c r="C8" s="23" t="n">
        <v>35</v>
      </c>
      <c r="D8" s="23" t="n">
        <v>44</v>
      </c>
      <c r="E8" s="24" t="n">
        <v>30</v>
      </c>
      <c r="F8" s="17" t="n">
        <v>17</v>
      </c>
      <c r="G8" s="17" t="n">
        <v>13</v>
      </c>
      <c r="H8" s="24" t="n">
        <v>49</v>
      </c>
      <c r="I8" s="17" t="n">
        <v>18</v>
      </c>
      <c r="J8" s="17" t="n">
        <v>31</v>
      </c>
    </row>
    <row r="9" ht="12.75" customHeight="1">
      <c r="A9" s="25" t="s">
        <v>32</v>
      </c>
      <c r="B9" s="24" t="n">
        <v>750</v>
      </c>
      <c r="C9" s="23" t="n">
        <v>392</v>
      </c>
      <c r="D9" s="23" t="n">
        <v>358</v>
      </c>
      <c r="E9" s="24" t="n">
        <v>472</v>
      </c>
      <c r="F9" s="17" t="n">
        <v>280</v>
      </c>
      <c r="G9" s="17" t="n">
        <v>192</v>
      </c>
      <c r="H9" s="24" t="n">
        <v>278</v>
      </c>
      <c r="I9" s="17" t="n">
        <v>112</v>
      </c>
      <c r="J9" s="17" t="n">
        <v>166</v>
      </c>
    </row>
    <row r="10" ht="12.75" customHeight="1">
      <c r="A10" s="25" t="s">
        <v>33</v>
      </c>
      <c r="B10" s="24" t="n">
        <v>120</v>
      </c>
      <c r="C10" s="23" t="n">
        <v>45</v>
      </c>
      <c r="D10" s="23" t="n">
        <v>75</v>
      </c>
      <c r="E10" s="24" t="n">
        <v>40</v>
      </c>
      <c r="F10" s="17" t="n">
        <v>12</v>
      </c>
      <c r="G10" s="17" t="n">
        <v>28</v>
      </c>
      <c r="H10" s="24" t="n">
        <v>80</v>
      </c>
      <c r="I10" s="17" t="n">
        <v>33</v>
      </c>
      <c r="J10" s="17" t="n">
        <v>47</v>
      </c>
    </row>
    <row r="11" ht="12.75" customHeight="1">
      <c r="A11" s="25" t="s">
        <v>34</v>
      </c>
      <c r="B11" s="24" t="n">
        <v>200</v>
      </c>
      <c r="C11" s="23" t="n">
        <v>81</v>
      </c>
      <c r="D11" s="23" t="n">
        <v>119</v>
      </c>
      <c r="E11" s="24" t="n">
        <v>83</v>
      </c>
      <c r="F11" s="17" t="n">
        <v>52</v>
      </c>
      <c r="G11" s="17" t="n">
        <v>31</v>
      </c>
      <c r="H11" s="24" t="n">
        <v>117</v>
      </c>
      <c r="I11" s="17" t="n">
        <v>29</v>
      </c>
      <c r="J11" s="17" t="n">
        <v>88</v>
      </c>
    </row>
    <row r="12" ht="12.75" customHeight="1">
      <c r="A12" s="25" t="s">
        <v>35</v>
      </c>
      <c r="B12" s="24" t="n">
        <v>100</v>
      </c>
      <c r="C12" s="23" t="n">
        <v>35</v>
      </c>
      <c r="D12" s="23" t="n">
        <v>65</v>
      </c>
      <c r="E12" s="24" t="n">
        <v>46</v>
      </c>
      <c r="F12" s="17" t="n">
        <v>21</v>
      </c>
      <c r="G12" s="17" t="n">
        <v>25</v>
      </c>
      <c r="H12" s="24" t="n">
        <v>54</v>
      </c>
      <c r="I12" s="17" t="n">
        <v>14</v>
      </c>
      <c r="J12" s="17" t="n">
        <v>40</v>
      </c>
    </row>
    <row r="13" ht="12.75" customHeight="1">
      <c r="A13" s="25" t="s">
        <v>36</v>
      </c>
      <c r="B13" s="24" t="n">
        <v>301</v>
      </c>
      <c r="C13" s="23" t="n">
        <v>149</v>
      </c>
      <c r="D13" s="23" t="n">
        <v>152</v>
      </c>
      <c r="E13" s="24" t="n">
        <v>232</v>
      </c>
      <c r="F13" s="17" t="n">
        <v>116</v>
      </c>
      <c r="G13" s="17" t="n">
        <v>116</v>
      </c>
      <c r="H13" s="24" t="n">
        <v>69</v>
      </c>
      <c r="I13" s="17" t="n">
        <v>33</v>
      </c>
      <c r="J13" s="17" t="n">
        <v>36</v>
      </c>
    </row>
    <row r="14" ht="12.75" customHeight="1">
      <c r="A14" s="25" t="s">
        <v>10</v>
      </c>
      <c r="B14" s="24" t="n">
        <v>886</v>
      </c>
      <c r="C14" s="23" t="n">
        <v>354</v>
      </c>
      <c r="D14" s="23" t="n">
        <v>532</v>
      </c>
      <c r="E14" s="24" t="n">
        <v>274</v>
      </c>
      <c r="F14" s="17" t="n">
        <v>99</v>
      </c>
      <c r="G14" s="17" t="n">
        <v>175</v>
      </c>
      <c r="H14" s="24" t="n">
        <v>612</v>
      </c>
      <c r="I14" s="17" t="n">
        <v>255</v>
      </c>
      <c r="J14" s="17" t="n">
        <v>357</v>
      </c>
    </row>
    <row r="15" ht="12.75" customHeight="1">
      <c r="A15" s="41" t="s">
        <v>55</v>
      </c>
      <c r="B15" s="41"/>
      <c r="C15" s="41"/>
      <c r="D15" s="41"/>
      <c r="E15" s="41"/>
      <c r="F15" s="41"/>
      <c r="G15" s="41"/>
      <c r="H15" s="41"/>
      <c r="I15" s="41"/>
      <c r="J15" s="41"/>
    </row>
    <row r="16" ht="12.75" customHeight="1">
      <c r="A16" s="25" t="s">
        <v>58</v>
      </c>
      <c r="B16" s="24" t="n">
        <f t="shared" ref="B16:D27" si="0">SUM(E16,H16)</f>
        <v>13032</v>
      </c>
      <c r="C16" s="24" t="n">
        <f t="shared" si="0"/>
        <v>9023</v>
      </c>
      <c r="D16" s="24" t="n">
        <f t="shared" si="0"/>
        <v>4009</v>
      </c>
      <c r="E16" s="24" t="n">
        <f t="shared" ref="E16:E27" si="1">SUM(F16:G16)</f>
        <v>9649</v>
      </c>
      <c r="F16" s="24" t="n">
        <v>7470</v>
      </c>
      <c r="G16" s="24" t="n">
        <v>2179</v>
      </c>
      <c r="H16" s="24" t="n">
        <f t="shared" ref="H16:H27" si="2">SUM(I16:J16)</f>
        <v>3383</v>
      </c>
      <c r="I16" s="24" t="n">
        <v>1553</v>
      </c>
      <c r="J16" s="24" t="n">
        <v>1830</v>
      </c>
    </row>
    <row r="17" ht="12.75" customHeight="1">
      <c r="A17" s="3" t="s">
        <v>5</v>
      </c>
      <c r="B17" s="24" t="n">
        <f t="shared" si="0"/>
        <v>9204</v>
      </c>
      <c r="C17" s="23" t="n">
        <f t="shared" si="0"/>
        <v>7356</v>
      </c>
      <c r="D17" s="23" t="n">
        <f t="shared" si="0"/>
        <v>1848</v>
      </c>
      <c r="E17" s="24" t="n">
        <f t="shared" si="1"/>
        <v>8244</v>
      </c>
      <c r="F17" s="17" t="n">
        <v>6663</v>
      </c>
      <c r="G17" s="17" t="n">
        <v>1581</v>
      </c>
      <c r="H17" s="24" t="n">
        <f t="shared" si="2"/>
        <v>960</v>
      </c>
      <c r="I17" s="17" t="n">
        <v>693</v>
      </c>
      <c r="J17" s="17" t="n">
        <v>267</v>
      </c>
    </row>
    <row r="18" ht="12.75" customHeight="1">
      <c r="A18" s="25" t="s">
        <v>70</v>
      </c>
      <c r="B18" s="24" t="n">
        <f t="shared" si="0"/>
        <v>1173</v>
      </c>
      <c r="C18" s="23" t="n">
        <f t="shared" si="0"/>
        <v>589</v>
      </c>
      <c r="D18" s="23" t="n">
        <f t="shared" si="0"/>
        <v>584</v>
      </c>
      <c r="E18" s="24" t="n">
        <f t="shared" si="1"/>
        <v>425</v>
      </c>
      <c r="F18" s="17" t="n">
        <v>270</v>
      </c>
      <c r="G18" s="17" t="n">
        <v>155</v>
      </c>
      <c r="H18" s="24" t="n">
        <f t="shared" si="2"/>
        <v>748</v>
      </c>
      <c r="I18" s="17" t="n">
        <v>319</v>
      </c>
      <c r="J18" s="17" t="n">
        <v>429</v>
      </c>
    </row>
    <row r="19" ht="12.75" customHeight="1">
      <c r="A19" s="25" t="s">
        <v>71</v>
      </c>
      <c r="B19" s="24" t="n">
        <f t="shared" si="0"/>
        <v>4449</v>
      </c>
      <c r="C19" s="23" t="n">
        <f t="shared" si="0"/>
        <v>1824</v>
      </c>
      <c r="D19" s="23" t="n">
        <f t="shared" si="0"/>
        <v>2625</v>
      </c>
      <c r="E19" s="24" t="n">
        <f t="shared" si="1"/>
        <v>2425</v>
      </c>
      <c r="F19" s="23" t="n">
        <v>1308</v>
      </c>
      <c r="G19" s="23" t="n">
        <v>1117</v>
      </c>
      <c r="H19" s="24" t="n">
        <f t="shared" si="2"/>
        <v>2024</v>
      </c>
      <c r="I19" s="23" t="n">
        <v>516</v>
      </c>
      <c r="J19" s="23" t="n">
        <v>1508</v>
      </c>
    </row>
    <row r="20" ht="12.75" customHeight="1">
      <c r="A20" s="25" t="s">
        <v>57</v>
      </c>
      <c r="B20" s="24" t="n">
        <f t="shared" si="0"/>
        <v>4160</v>
      </c>
      <c r="C20" s="23" t="n">
        <f t="shared" si="0"/>
        <v>1971</v>
      </c>
      <c r="D20" s="23" t="n">
        <f t="shared" si="0"/>
        <v>2189</v>
      </c>
      <c r="E20" s="24" t="n">
        <f t="shared" si="1"/>
        <v>2013</v>
      </c>
      <c r="F20" s="17" t="n">
        <v>1084</v>
      </c>
      <c r="G20" s="17" t="n">
        <v>929</v>
      </c>
      <c r="H20" s="24" t="n">
        <f t="shared" si="2"/>
        <v>2147</v>
      </c>
      <c r="I20" s="23" t="n">
        <v>887</v>
      </c>
      <c r="J20" s="23" t="n">
        <v>1260</v>
      </c>
    </row>
    <row r="21" ht="12.75" customHeight="1">
      <c r="A21" s="25" t="s">
        <v>72</v>
      </c>
      <c r="B21" s="24" t="n">
        <f t="shared" si="0"/>
        <v>671</v>
      </c>
      <c r="C21" s="23" t="n">
        <f t="shared" si="0"/>
        <v>301</v>
      </c>
      <c r="D21" s="23" t="n">
        <f t="shared" si="0"/>
        <v>370</v>
      </c>
      <c r="E21" s="24" t="n">
        <f t="shared" si="1"/>
        <v>199</v>
      </c>
      <c r="F21" s="17" t="n">
        <v>83</v>
      </c>
      <c r="G21" s="17" t="n">
        <v>116</v>
      </c>
      <c r="H21" s="24" t="n">
        <f t="shared" si="2"/>
        <v>472</v>
      </c>
      <c r="I21" s="17" t="n">
        <v>218</v>
      </c>
      <c r="J21" s="17" t="n">
        <v>254</v>
      </c>
    </row>
    <row r="22" ht="12.75" customHeight="1">
      <c r="A22" s="25" t="s">
        <v>73</v>
      </c>
      <c r="B22" s="24" t="n">
        <f t="shared" si="0"/>
        <v>674</v>
      </c>
      <c r="C22" s="23" t="n">
        <f t="shared" si="0"/>
        <v>272</v>
      </c>
      <c r="D22" s="23" t="n">
        <f t="shared" si="0"/>
        <v>402</v>
      </c>
      <c r="E22" s="24" t="n">
        <f t="shared" si="1"/>
        <v>350</v>
      </c>
      <c r="F22" s="17" t="n">
        <v>170</v>
      </c>
      <c r="G22" s="17" t="n">
        <v>180</v>
      </c>
      <c r="H22" s="24" t="n">
        <f t="shared" si="2"/>
        <v>324</v>
      </c>
      <c r="I22" s="17" t="n">
        <v>102</v>
      </c>
      <c r="J22" s="17" t="n">
        <v>222</v>
      </c>
    </row>
    <row r="23" ht="12.75" customHeight="1">
      <c r="A23" s="25" t="s">
        <v>74</v>
      </c>
      <c r="B23" s="24" t="n">
        <f t="shared" si="0"/>
        <v>1050</v>
      </c>
      <c r="C23" s="23" t="n">
        <f t="shared" si="0"/>
        <v>374</v>
      </c>
      <c r="D23" s="23" t="n">
        <f t="shared" si="0"/>
        <v>676</v>
      </c>
      <c r="E23" s="24" t="n">
        <f t="shared" si="1"/>
        <v>419</v>
      </c>
      <c r="F23" s="17" t="n">
        <v>152</v>
      </c>
      <c r="G23" s="17" t="n">
        <v>267</v>
      </c>
      <c r="H23" s="24" t="n">
        <f t="shared" si="2"/>
        <v>631</v>
      </c>
      <c r="I23" s="17" t="n">
        <v>222</v>
      </c>
      <c r="J23" s="17" t="n">
        <v>409</v>
      </c>
    </row>
    <row r="24" ht="12.75" customHeight="1">
      <c r="A24" s="25" t="s">
        <v>63</v>
      </c>
      <c r="B24" s="24" t="n">
        <f t="shared" si="0"/>
        <v>17529</v>
      </c>
      <c r="C24" s="23" t="n">
        <f t="shared" si="0"/>
        <v>7001</v>
      </c>
      <c r="D24" s="23" t="n">
        <f t="shared" si="0"/>
        <v>10528</v>
      </c>
      <c r="E24" s="24" t="n">
        <f t="shared" si="1"/>
        <v>3654</v>
      </c>
      <c r="F24" s="17" t="n">
        <v>1853</v>
      </c>
      <c r="G24" s="17" t="n">
        <v>1801</v>
      </c>
      <c r="H24" s="24" t="n">
        <f t="shared" si="2"/>
        <v>13875</v>
      </c>
      <c r="I24" s="17" t="n">
        <v>5148</v>
      </c>
      <c r="J24" s="17" t="n">
        <v>8727</v>
      </c>
    </row>
    <row r="25" ht="12.75" customHeight="1">
      <c r="A25" s="25" t="s">
        <v>61</v>
      </c>
      <c r="B25" s="24" t="n">
        <f t="shared" si="0"/>
        <v>1408</v>
      </c>
      <c r="C25" s="23" t="n">
        <f t="shared" si="0"/>
        <v>779</v>
      </c>
      <c r="D25" s="23" t="n">
        <f t="shared" si="0"/>
        <v>629</v>
      </c>
      <c r="E25" s="24" t="n">
        <f t="shared" si="1"/>
        <v>598</v>
      </c>
      <c r="F25" s="17" t="n">
        <v>373</v>
      </c>
      <c r="G25" s="17" t="n">
        <v>225</v>
      </c>
      <c r="H25" s="24" t="n">
        <f t="shared" si="2"/>
        <v>810</v>
      </c>
      <c r="I25" s="17" t="n">
        <v>406</v>
      </c>
      <c r="J25" s="17" t="n">
        <v>404</v>
      </c>
    </row>
    <row r="26" ht="12.75" customHeight="1">
      <c r="A26" s="25" t="s">
        <v>75</v>
      </c>
      <c r="B26" s="24" t="n">
        <f t="shared" si="0"/>
        <v>1232</v>
      </c>
      <c r="C26" s="23" t="n">
        <f t="shared" si="0"/>
        <v>560</v>
      </c>
      <c r="D26" s="23" t="n">
        <f t="shared" si="0"/>
        <v>672</v>
      </c>
      <c r="E26" s="24" t="n">
        <f t="shared" si="1"/>
        <v>409</v>
      </c>
      <c r="F26" s="17" t="n">
        <v>211</v>
      </c>
      <c r="G26" s="17" t="n">
        <v>198</v>
      </c>
      <c r="H26" s="24" t="n">
        <f t="shared" si="2"/>
        <v>823</v>
      </c>
      <c r="I26" s="17" t="n">
        <v>349</v>
      </c>
      <c r="J26" s="17" t="n">
        <v>474</v>
      </c>
    </row>
    <row r="27" ht="12.75" customHeight="1">
      <c r="A27" s="25" t="s">
        <v>76</v>
      </c>
      <c r="B27" s="24" t="n">
        <f t="shared" si="0"/>
        <v>1408</v>
      </c>
      <c r="C27" s="23" t="n">
        <f t="shared" si="0"/>
        <v>703</v>
      </c>
      <c r="D27" s="23" t="n">
        <f t="shared" si="0"/>
        <v>705</v>
      </c>
      <c r="E27" s="24" t="n">
        <f t="shared" si="1"/>
        <v>603</v>
      </c>
      <c r="F27" s="17" t="n">
        <v>367</v>
      </c>
      <c r="G27" s="17" t="n">
        <v>236</v>
      </c>
      <c r="H27" s="24" t="n">
        <f t="shared" si="2"/>
        <v>805</v>
      </c>
      <c r="I27" s="17" t="n">
        <v>336</v>
      </c>
      <c r="J27" s="17" t="n">
        <v>469</v>
      </c>
    </row>
    <row r="28" ht="12.75" customHeight="1">
      <c r="A28" s="42" t="s">
        <v>65</v>
      </c>
      <c r="B28" s="42"/>
      <c r="C28" s="42"/>
      <c r="D28" s="42"/>
      <c r="E28" s="42"/>
      <c r="F28" s="42"/>
      <c r="G28" s="42"/>
      <c r="H28" s="42"/>
      <c r="I28" s="42"/>
      <c r="J28" s="42"/>
    </row>
    <row r="29" ht="11.4" customHeight="1">
      <c r="A29" s="13" t="s">
        <v>77</v>
      </c>
      <c r="B29" s="13"/>
      <c r="C29" s="13"/>
      <c r="D29" s="13"/>
      <c r="E29" s="13"/>
      <c r="F29" s="13"/>
      <c r="G29" s="13"/>
      <c r="H29" s="13"/>
      <c r="I29" s="13"/>
      <c r="J29" s="13"/>
    </row>
  </sheetData>
  <mergeCells count="17">
    <mergeCell ref="A29:J29"/>
    <mergeCell ref="E5:E6"/>
    <mergeCell ref="F5:G5"/>
    <mergeCell ref="H5:H6"/>
    <mergeCell ref="I5:J5"/>
    <mergeCell ref="A15:J15"/>
    <mergeCell ref="A28:J28"/>
    <mergeCell ref="A2:H2"/>
    <mergeCell ref="I2:J2"/>
    <mergeCell ref="A3:A6"/>
    <mergeCell ref="B3:B6"/>
    <mergeCell ref="C3:D4"/>
    <mergeCell ref="E3:J3"/>
    <mergeCell ref="E4:G4"/>
    <mergeCell ref="H4:J4"/>
    <mergeCell ref="C5:C6"/>
    <mergeCell ref="D5:D6"/>
  </mergeCells>
  <pageMargins left="0.7" right="0.7" top="0.78740157499999996" bottom="0.78740157499999996" header="0.3" footer="0.3"/>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52.55468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78</v>
      </c>
      <c r="B2" s="15"/>
      <c r="C2" s="15"/>
      <c r="D2" s="15"/>
      <c r="E2" s="15"/>
      <c r="F2" s="15"/>
      <c r="G2" s="15"/>
      <c r="H2" s="15"/>
      <c r="I2" s="44" t="s">
        <v>21</v>
      </c>
      <c r="J2" s="44"/>
    </row>
    <row r="3" ht="12.75" customHeight="1">
      <c r="A3" s="18" t="s">
        <v>67</v>
      </c>
      <c r="B3" s="36" t="s">
        <v>20</v>
      </c>
      <c r="C3" s="39" t="s">
        <v>15</v>
      </c>
      <c r="D3" s="18"/>
      <c r="E3" s="10" t="s">
        <v>24</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f t="shared" ref="B7:D14" si="0">SUM(E7,H7)</f>
        <v>49197</v>
      </c>
      <c r="C7" s="24" t="n">
        <f t="shared" si="0"/>
        <v>24216</v>
      </c>
      <c r="D7" s="24" t="n">
        <f t="shared" si="0"/>
        <v>24981</v>
      </c>
      <c r="E7" s="24" t="n">
        <f t="shared" ref="E7:E14" si="1">SUM(F7:G7)</f>
        <v>20899</v>
      </c>
      <c r="F7" s="24" t="n">
        <f>F8+F9+F10+F11+F12+F13+F14+F16+F18+F19+F20+F21+F22+F23+F24+F25+F26+F27</f>
        <v>13273</v>
      </c>
      <c r="G7" s="24" t="n">
        <f>G8+G9+G10+G11+G12+G13+G14+G16+G18+G19+G20+G21+G22+G23+G24+G25+G26+G27</f>
        <v>7626</v>
      </c>
      <c r="H7" s="24" t="n">
        <f t="shared" ref="H7:H14" si="2">SUM(I7:J7)</f>
        <v>28298</v>
      </c>
      <c r="I7" s="24" t="n">
        <f>I8+I9+I10+I11+I12+I13+I14+I16+I18+I19+I20+I21+I22+I23+I24+I25+I26+I27</f>
        <v>10943</v>
      </c>
      <c r="J7" s="24" t="n">
        <f>J8+J9+J10+J11+J12+J13+J14+J16+J18+J19+J20+J21+J22+J23+J24+J25+J26+J27</f>
        <v>17355</v>
      </c>
    </row>
    <row r="8" ht="12.75" customHeight="1">
      <c r="A8" s="25" t="s">
        <v>54</v>
      </c>
      <c r="B8" s="24" t="n">
        <f t="shared" si="0"/>
        <v>83</v>
      </c>
      <c r="C8" s="23" t="n">
        <v>36</v>
      </c>
      <c r="D8" s="23" t="n">
        <v>47</v>
      </c>
      <c r="E8" s="24" t="n">
        <f t="shared" si="1"/>
        <v>31</v>
      </c>
      <c r="F8" s="17" t="n">
        <v>17</v>
      </c>
      <c r="G8" s="17" t="n">
        <v>14</v>
      </c>
      <c r="H8" s="24" t="n">
        <f t="shared" si="2"/>
        <v>52</v>
      </c>
      <c r="I8" s="17" t="n">
        <v>19</v>
      </c>
      <c r="J8" s="17" t="n">
        <v>33</v>
      </c>
    </row>
    <row r="9" ht="12.75" customHeight="1">
      <c r="A9" s="25" t="s">
        <v>32</v>
      </c>
      <c r="B9" s="24" t="n">
        <f t="shared" si="0"/>
        <v>766</v>
      </c>
      <c r="C9" s="23" t="n">
        <v>392</v>
      </c>
      <c r="D9" s="23" t="n">
        <v>374</v>
      </c>
      <c r="E9" s="24" t="n">
        <f t="shared" si="1"/>
        <v>472</v>
      </c>
      <c r="F9" s="17" t="n">
        <v>278</v>
      </c>
      <c r="G9" s="17" t="n">
        <v>194</v>
      </c>
      <c r="H9" s="24" t="n">
        <f t="shared" si="2"/>
        <v>294</v>
      </c>
      <c r="I9" s="17" t="n">
        <v>114</v>
      </c>
      <c r="J9" s="17" t="n">
        <v>180</v>
      </c>
    </row>
    <row r="10" ht="12.75" customHeight="1">
      <c r="A10" s="25" t="s">
        <v>33</v>
      </c>
      <c r="B10" s="24" t="n">
        <f t="shared" si="0"/>
        <v>122</v>
      </c>
      <c r="C10" s="23" t="n">
        <v>45</v>
      </c>
      <c r="D10" s="23" t="n">
        <v>77</v>
      </c>
      <c r="E10" s="24" t="n">
        <f t="shared" si="1"/>
        <v>40</v>
      </c>
      <c r="F10" s="17" t="n">
        <v>12</v>
      </c>
      <c r="G10" s="17" t="n">
        <v>28</v>
      </c>
      <c r="H10" s="24" t="n">
        <f t="shared" si="2"/>
        <v>82</v>
      </c>
      <c r="I10" s="17" t="n">
        <v>33</v>
      </c>
      <c r="J10" s="17" t="n">
        <v>49</v>
      </c>
    </row>
    <row r="11" ht="12.75" customHeight="1">
      <c r="A11" s="25" t="s">
        <v>34</v>
      </c>
      <c r="B11" s="24" t="n">
        <f t="shared" si="0"/>
        <v>201</v>
      </c>
      <c r="C11" s="23" t="n">
        <v>81</v>
      </c>
      <c r="D11" s="23" t="n">
        <v>120</v>
      </c>
      <c r="E11" s="24" t="n">
        <f t="shared" si="1"/>
        <v>82</v>
      </c>
      <c r="F11" s="17" t="n">
        <v>48</v>
      </c>
      <c r="G11" s="17" t="n">
        <v>34</v>
      </c>
      <c r="H11" s="24" t="n">
        <f t="shared" si="2"/>
        <v>119</v>
      </c>
      <c r="I11" s="17" t="n">
        <v>33</v>
      </c>
      <c r="J11" s="17" t="n">
        <v>86</v>
      </c>
    </row>
    <row r="12" ht="12.75" customHeight="1">
      <c r="A12" s="25" t="s">
        <v>35</v>
      </c>
      <c r="B12" s="24" t="n">
        <f t="shared" si="0"/>
        <v>105</v>
      </c>
      <c r="C12" s="23" t="n">
        <v>38</v>
      </c>
      <c r="D12" s="23" t="n">
        <v>67</v>
      </c>
      <c r="E12" s="24" t="n">
        <f t="shared" si="1"/>
        <v>44</v>
      </c>
      <c r="F12" s="17" t="n">
        <v>21</v>
      </c>
      <c r="G12" s="17" t="n">
        <v>23</v>
      </c>
      <c r="H12" s="24" t="n">
        <f t="shared" si="2"/>
        <v>61</v>
      </c>
      <c r="I12" s="17" t="n">
        <v>17</v>
      </c>
      <c r="J12" s="17" t="n">
        <v>44</v>
      </c>
    </row>
    <row r="13" ht="12.75" customHeight="1">
      <c r="A13" s="25" t="s">
        <v>36</v>
      </c>
      <c r="B13" s="24" t="n">
        <f t="shared" si="0"/>
        <v>307</v>
      </c>
      <c r="C13" s="23" t="n">
        <v>151</v>
      </c>
      <c r="D13" s="23" t="n">
        <v>156</v>
      </c>
      <c r="E13" s="24" t="n">
        <f t="shared" si="1"/>
        <v>227</v>
      </c>
      <c r="F13" s="17" t="n">
        <v>115</v>
      </c>
      <c r="G13" s="17" t="n">
        <v>112</v>
      </c>
      <c r="H13" s="24" t="n">
        <f t="shared" si="2"/>
        <v>80</v>
      </c>
      <c r="I13" s="17" t="n">
        <v>36</v>
      </c>
      <c r="J13" s="17" t="n">
        <v>44</v>
      </c>
    </row>
    <row r="14" ht="12.75" customHeight="1">
      <c r="A14" s="25" t="s">
        <v>10</v>
      </c>
      <c r="B14" s="24" t="n">
        <f t="shared" si="0"/>
        <v>1002</v>
      </c>
      <c r="C14" s="23" t="n">
        <v>388</v>
      </c>
      <c r="D14" s="23" t="n">
        <v>614</v>
      </c>
      <c r="E14" s="24" t="n">
        <f t="shared" si="1"/>
        <v>285</v>
      </c>
      <c r="F14" s="17" t="n">
        <v>105</v>
      </c>
      <c r="G14" s="17" t="n">
        <v>180</v>
      </c>
      <c r="H14" s="24" t="n">
        <f t="shared" si="2"/>
        <v>717</v>
      </c>
      <c r="I14" s="17" t="n">
        <v>283</v>
      </c>
      <c r="J14" s="17" t="n">
        <v>434</v>
      </c>
    </row>
    <row r="15" ht="12.75" customHeight="1">
      <c r="A15" s="41" t="s">
        <v>55</v>
      </c>
      <c r="B15" s="41"/>
      <c r="C15" s="41"/>
      <c r="D15" s="41"/>
      <c r="E15" s="41"/>
      <c r="F15" s="41"/>
      <c r="G15" s="41"/>
      <c r="H15" s="41"/>
      <c r="I15" s="41"/>
      <c r="J15" s="41"/>
    </row>
    <row r="16" ht="12.75" customHeight="1">
      <c r="A16" s="25" t="s">
        <v>58</v>
      </c>
      <c r="B16" s="24" t="n">
        <f t="shared" ref="B16:D27" si="3">SUM(E16,H16)</f>
        <v>12976</v>
      </c>
      <c r="C16" s="17" t="n">
        <f t="shared" si="3"/>
        <v>8835</v>
      </c>
      <c r="D16" s="17" t="n">
        <f t="shared" si="3"/>
        <v>4141</v>
      </c>
      <c r="E16" s="24" t="n">
        <f t="shared" ref="E16:E27" si="4">SUM(F16:G16)</f>
        <v>9552</v>
      </c>
      <c r="F16" s="17" t="n">
        <v>7314</v>
      </c>
      <c r="G16" s="17" t="n">
        <v>2238</v>
      </c>
      <c r="H16" s="24" t="n">
        <f t="shared" ref="H16:H27" si="5">SUM(I16:J16)</f>
        <v>3424</v>
      </c>
      <c r="I16" s="17" t="n">
        <v>1521</v>
      </c>
      <c r="J16" s="17" t="n">
        <v>1903</v>
      </c>
    </row>
    <row r="17" ht="12.75" customHeight="1">
      <c r="A17" s="3" t="s">
        <v>5</v>
      </c>
      <c r="B17" s="24" t="n">
        <f t="shared" si="3"/>
        <v>9072</v>
      </c>
      <c r="C17" s="23" t="n">
        <f t="shared" si="3"/>
        <v>7137</v>
      </c>
      <c r="D17" s="23" t="n">
        <f t="shared" si="3"/>
        <v>1935</v>
      </c>
      <c r="E17" s="24" t="n">
        <f t="shared" si="4"/>
        <v>8198</v>
      </c>
      <c r="F17" s="17" t="n">
        <v>6533</v>
      </c>
      <c r="G17" s="17" t="n">
        <v>1665</v>
      </c>
      <c r="H17" s="24" t="n">
        <f t="shared" si="5"/>
        <v>874</v>
      </c>
      <c r="I17" s="17" t="n">
        <v>604</v>
      </c>
      <c r="J17" s="17" t="n">
        <v>270</v>
      </c>
    </row>
    <row r="18" ht="12.75" customHeight="1">
      <c r="A18" s="2" t="s">
        <v>79</v>
      </c>
      <c r="B18" s="24" t="n">
        <f t="shared" si="3"/>
        <v>1201</v>
      </c>
      <c r="C18" s="23" t="n">
        <f t="shared" si="3"/>
        <v>601</v>
      </c>
      <c r="D18" s="23" t="n">
        <f t="shared" si="3"/>
        <v>600</v>
      </c>
      <c r="E18" s="24" t="n">
        <f t="shared" si="4"/>
        <v>404</v>
      </c>
      <c r="F18" s="17" t="n">
        <v>260</v>
      </c>
      <c r="G18" s="17" t="n">
        <v>144</v>
      </c>
      <c r="H18" s="24" t="n">
        <f t="shared" si="5"/>
        <v>797</v>
      </c>
      <c r="I18" s="17" t="n">
        <v>341</v>
      </c>
      <c r="J18" s="17" t="n">
        <v>456</v>
      </c>
    </row>
    <row r="19" ht="12.75" customHeight="1">
      <c r="A19" s="25" t="s">
        <v>71</v>
      </c>
      <c r="B19" s="24" t="n">
        <f t="shared" si="3"/>
        <v>4499</v>
      </c>
      <c r="C19" s="23" t="n">
        <f t="shared" si="3"/>
        <v>1835</v>
      </c>
      <c r="D19" s="23" t="n">
        <f t="shared" si="3"/>
        <v>2664</v>
      </c>
      <c r="E19" s="24" t="n">
        <f t="shared" si="4"/>
        <v>2423</v>
      </c>
      <c r="F19" s="23" t="n">
        <v>1290</v>
      </c>
      <c r="G19" s="23" t="n">
        <v>1133</v>
      </c>
      <c r="H19" s="24" t="n">
        <f t="shared" si="5"/>
        <v>2076</v>
      </c>
      <c r="I19" s="23" t="n">
        <v>545</v>
      </c>
      <c r="J19" s="23" t="n">
        <v>1531</v>
      </c>
    </row>
    <row r="20" ht="12.75" customHeight="1">
      <c r="A20" s="25" t="s">
        <v>57</v>
      </c>
      <c r="B20" s="24" t="n">
        <f t="shared" si="3"/>
        <v>4081</v>
      </c>
      <c r="C20" s="23" t="n">
        <f t="shared" si="3"/>
        <v>1900</v>
      </c>
      <c r="D20" s="23" t="n">
        <f t="shared" si="3"/>
        <v>2181</v>
      </c>
      <c r="E20" s="24" t="n">
        <f t="shared" si="4"/>
        <v>1839</v>
      </c>
      <c r="F20" s="17" t="n">
        <v>964</v>
      </c>
      <c r="G20" s="17" t="n">
        <v>875</v>
      </c>
      <c r="H20" s="24" t="n">
        <f t="shared" si="5"/>
        <v>2242</v>
      </c>
      <c r="I20" s="23" t="n">
        <v>936</v>
      </c>
      <c r="J20" s="23" t="n">
        <v>1306</v>
      </c>
    </row>
    <row r="21" ht="12.75" customHeight="1">
      <c r="A21" s="25" t="s">
        <v>72</v>
      </c>
      <c r="B21" s="24" t="n">
        <f t="shared" si="3"/>
        <v>668</v>
      </c>
      <c r="C21" s="23" t="n">
        <f t="shared" si="3"/>
        <v>302</v>
      </c>
      <c r="D21" s="23" t="n">
        <f t="shared" si="3"/>
        <v>366</v>
      </c>
      <c r="E21" s="24" t="n">
        <f t="shared" si="4"/>
        <v>182</v>
      </c>
      <c r="F21" s="17" t="n">
        <v>78</v>
      </c>
      <c r="G21" s="17" t="n">
        <v>104</v>
      </c>
      <c r="H21" s="24" t="n">
        <f t="shared" si="5"/>
        <v>486</v>
      </c>
      <c r="I21" s="17" t="n">
        <v>224</v>
      </c>
      <c r="J21" s="17" t="n">
        <v>262</v>
      </c>
    </row>
    <row r="22" ht="12.75" customHeight="1">
      <c r="A22" s="25" t="s">
        <v>73</v>
      </c>
      <c r="B22" s="24" t="n">
        <f t="shared" si="3"/>
        <v>491</v>
      </c>
      <c r="C22" s="23" t="n">
        <f t="shared" si="3"/>
        <v>211</v>
      </c>
      <c r="D22" s="23" t="n">
        <f t="shared" si="3"/>
        <v>280</v>
      </c>
      <c r="E22" s="24" t="n">
        <f t="shared" si="4"/>
        <v>288</v>
      </c>
      <c r="F22" s="17" t="n">
        <v>139</v>
      </c>
      <c r="G22" s="17" t="n">
        <v>149</v>
      </c>
      <c r="H22" s="24" t="n">
        <f t="shared" si="5"/>
        <v>203</v>
      </c>
      <c r="I22" s="17" t="n">
        <v>72</v>
      </c>
      <c r="J22" s="17" t="n">
        <v>131</v>
      </c>
    </row>
    <row r="23" ht="12.75" customHeight="1">
      <c r="A23" s="2" t="s">
        <v>74</v>
      </c>
      <c r="B23" s="24" t="n">
        <f t="shared" si="3"/>
        <v>1079</v>
      </c>
      <c r="C23" s="23" t="n">
        <f t="shared" si="3"/>
        <v>389</v>
      </c>
      <c r="D23" s="23" t="n">
        <f t="shared" si="3"/>
        <v>690</v>
      </c>
      <c r="E23" s="24" t="n">
        <f t="shared" si="4"/>
        <v>383</v>
      </c>
      <c r="F23" s="17" t="n">
        <v>141</v>
      </c>
      <c r="G23" s="17" t="n">
        <v>242</v>
      </c>
      <c r="H23" s="24" t="n">
        <f t="shared" si="5"/>
        <v>696</v>
      </c>
      <c r="I23" s="17" t="n">
        <v>248</v>
      </c>
      <c r="J23" s="17" t="n">
        <v>448</v>
      </c>
    </row>
    <row r="24" ht="12.75" customHeight="1">
      <c r="A24" s="25" t="s">
        <v>63</v>
      </c>
      <c r="B24" s="24" t="n">
        <f t="shared" si="3"/>
        <v>17606</v>
      </c>
      <c r="C24" s="23" t="n">
        <f t="shared" si="3"/>
        <v>7000</v>
      </c>
      <c r="D24" s="23" t="n">
        <f t="shared" si="3"/>
        <v>10606</v>
      </c>
      <c r="E24" s="24" t="n">
        <f t="shared" si="4"/>
        <v>3166</v>
      </c>
      <c r="F24" s="17" t="n">
        <v>1626</v>
      </c>
      <c r="G24" s="17" t="n">
        <v>1540</v>
      </c>
      <c r="H24" s="24" t="n">
        <f t="shared" si="5"/>
        <v>14440</v>
      </c>
      <c r="I24" s="17" t="n">
        <v>5374</v>
      </c>
      <c r="J24" s="17" t="n">
        <v>9066</v>
      </c>
    </row>
    <row r="25" ht="12.75" customHeight="1">
      <c r="A25" s="25" t="s">
        <v>61</v>
      </c>
      <c r="B25" s="24" t="n">
        <f t="shared" si="3"/>
        <v>1381</v>
      </c>
      <c r="C25" s="23" t="n">
        <f t="shared" si="3"/>
        <v>757</v>
      </c>
      <c r="D25" s="23" t="n">
        <f t="shared" si="3"/>
        <v>624</v>
      </c>
      <c r="E25" s="24" t="n">
        <f t="shared" si="4"/>
        <v>540</v>
      </c>
      <c r="F25" s="17" t="n">
        <v>332</v>
      </c>
      <c r="G25" s="17" t="n">
        <v>208</v>
      </c>
      <c r="H25" s="24" t="n">
        <f t="shared" si="5"/>
        <v>841</v>
      </c>
      <c r="I25" s="17" t="n">
        <v>425</v>
      </c>
      <c r="J25" s="17" t="n">
        <v>416</v>
      </c>
    </row>
    <row r="26" ht="12.75" customHeight="1">
      <c r="A26" s="25" t="s">
        <v>75</v>
      </c>
      <c r="B26" s="24" t="n">
        <f t="shared" si="3"/>
        <v>1216</v>
      </c>
      <c r="C26" s="23" t="n">
        <f t="shared" si="3"/>
        <v>546</v>
      </c>
      <c r="D26" s="23" t="n">
        <f t="shared" si="3"/>
        <v>670</v>
      </c>
      <c r="E26" s="24" t="n">
        <f t="shared" si="4"/>
        <v>378</v>
      </c>
      <c r="F26" s="17" t="n">
        <v>187</v>
      </c>
      <c r="G26" s="17" t="n">
        <v>191</v>
      </c>
      <c r="H26" s="24" t="n">
        <f t="shared" si="5"/>
        <v>838</v>
      </c>
      <c r="I26" s="17" t="n">
        <v>359</v>
      </c>
      <c r="J26" s="17" t="n">
        <v>479</v>
      </c>
    </row>
    <row r="27" ht="12.75" customHeight="1">
      <c r="A27" s="25" t="s">
        <v>76</v>
      </c>
      <c r="B27" s="24" t="n">
        <f t="shared" si="3"/>
        <v>1413</v>
      </c>
      <c r="C27" s="23" t="n">
        <f t="shared" si="3"/>
        <v>709</v>
      </c>
      <c r="D27" s="23" t="n">
        <f t="shared" si="3"/>
        <v>704</v>
      </c>
      <c r="E27" s="24" t="n">
        <f t="shared" si="4"/>
        <v>563</v>
      </c>
      <c r="F27" s="17" t="n">
        <v>346</v>
      </c>
      <c r="G27" s="17" t="n">
        <v>217</v>
      </c>
      <c r="H27" s="24" t="n">
        <f t="shared" si="5"/>
        <v>850</v>
      </c>
      <c r="I27" s="17" t="n">
        <v>363</v>
      </c>
      <c r="J27" s="17" t="n">
        <v>487</v>
      </c>
    </row>
    <row r="28" ht="12.75" customHeight="1">
      <c r="A28" s="42" t="s">
        <v>65</v>
      </c>
      <c r="B28" s="42"/>
      <c r="C28" s="42"/>
      <c r="D28" s="42"/>
      <c r="E28" s="42"/>
      <c r="F28" s="42"/>
      <c r="G28" s="42"/>
      <c r="H28" s="42"/>
      <c r="I28" s="42"/>
      <c r="J28" s="42"/>
    </row>
    <row r="29" ht="11.4" customHeight="1">
      <c r="A29" s="13" t="s">
        <v>81</v>
      </c>
      <c r="B29" s="13"/>
      <c r="C29" s="13"/>
      <c r="D29" s="13"/>
      <c r="E29" s="13"/>
      <c r="F29" s="13"/>
      <c r="G29" s="13"/>
      <c r="H29" s="13"/>
      <c r="I29" s="13"/>
      <c r="J29" s="13"/>
    </row>
    <row r="30" ht="12.75" customHeight="1">
      <c r="A30" s="43"/>
      <c r="B30" s="43"/>
      <c r="C30" s="43"/>
      <c r="D30" s="43"/>
      <c r="E30" s="43"/>
      <c r="F30" s="43"/>
      <c r="G30" s="43"/>
      <c r="H30" s="43"/>
      <c r="I30" s="43"/>
      <c r="J30" s="43"/>
    </row>
    <row r="32" ht="12.75" customHeight="1">
      <c r="A32" s="2"/>
      <c r="B32" s="24"/>
      <c r="C32" s="23"/>
      <c r="D32" s="23"/>
      <c r="E32" s="24"/>
      <c r="F32" s="17"/>
      <c r="G32" s="17"/>
      <c r="H32" s="24"/>
    </row>
    <row r="33" ht="12.75" customHeight="1">
      <c r="A33" s="27"/>
      <c r="B33" s="28"/>
      <c r="C33" s="29"/>
      <c r="D33" s="29"/>
      <c r="E33" s="28"/>
      <c r="F33" s="29"/>
      <c r="G33" s="29"/>
      <c r="H33" s="28"/>
      <c r="I33" s="29"/>
      <c r="J33" s="29"/>
    </row>
    <row r="34" ht="12.75" customHeight="1">
      <c r="A34" s="30"/>
      <c r="B34" s="31"/>
      <c r="C34" s="29"/>
      <c r="D34" s="29"/>
      <c r="E34" s="31"/>
      <c r="F34" s="32"/>
      <c r="G34" s="32"/>
      <c r="H34" s="31"/>
      <c r="I34" s="32"/>
      <c r="J34" s="32"/>
    </row>
    <row r="35" ht="12.75" customHeight="1">
      <c r="A35" s="30"/>
      <c r="B35" s="31"/>
      <c r="C35" s="29"/>
      <c r="D35" s="29"/>
      <c r="E35" s="31"/>
      <c r="F35" s="32"/>
      <c r="G35" s="32"/>
      <c r="H35" s="31"/>
      <c r="I35" s="32"/>
      <c r="J35" s="32"/>
    </row>
    <row r="36" ht="12.75" customHeight="1">
      <c r="A36" s="33"/>
      <c r="B36" s="31"/>
      <c r="C36" s="29"/>
      <c r="D36" s="29"/>
      <c r="E36" s="31"/>
      <c r="F36" s="29"/>
      <c r="G36" s="32"/>
      <c r="H36" s="31"/>
      <c r="I36" s="32"/>
      <c r="J36" s="32"/>
    </row>
    <row r="37" ht="12.75" customHeight="1">
      <c r="A37" s="33"/>
      <c r="B37" s="31"/>
      <c r="C37" s="29"/>
      <c r="D37" s="29"/>
      <c r="E37" s="31"/>
      <c r="F37" s="32"/>
      <c r="G37" s="32"/>
      <c r="H37" s="31"/>
      <c r="I37" s="32"/>
      <c r="J37" s="32"/>
    </row>
    <row r="38" ht="12.75" customHeight="1">
      <c r="A38" s="33"/>
      <c r="B38" s="31"/>
      <c r="C38" s="29"/>
      <c r="D38" s="29"/>
      <c r="E38" s="31"/>
      <c r="F38" s="32"/>
      <c r="G38" s="32"/>
      <c r="H38" s="31"/>
      <c r="I38" s="32"/>
      <c r="J38" s="32"/>
    </row>
    <row r="39" ht="12.75" customHeight="1">
      <c r="A39" s="30"/>
      <c r="B39" s="31"/>
      <c r="C39" s="29"/>
      <c r="D39" s="29"/>
      <c r="E39" s="31"/>
      <c r="F39" s="32"/>
      <c r="G39" s="32"/>
      <c r="H39" s="31"/>
      <c r="I39" s="32"/>
      <c r="J39" s="32"/>
    </row>
    <row r="40" ht="12.75" customHeight="1">
      <c r="A40" s="30"/>
      <c r="B40" s="31"/>
      <c r="C40" s="29"/>
      <c r="D40" s="29"/>
      <c r="E40" s="31"/>
      <c r="F40" s="32"/>
      <c r="G40" s="32"/>
      <c r="H40" s="31"/>
      <c r="I40" s="32"/>
      <c r="J40" s="32"/>
    </row>
    <row r="41" ht="12.75" customHeight="1">
      <c r="A41" s="30"/>
      <c r="B41" s="31"/>
      <c r="C41" s="29"/>
      <c r="D41" s="29"/>
      <c r="E41" s="31"/>
      <c r="F41" s="32"/>
      <c r="G41" s="32"/>
      <c r="H41" s="31"/>
      <c r="I41" s="32"/>
      <c r="J41" s="32"/>
    </row>
    <row r="42" ht="12.75" customHeight="1">
      <c r="A42" s="34"/>
      <c r="B42" s="31"/>
      <c r="C42" s="29"/>
      <c r="D42" s="29"/>
      <c r="E42" s="31"/>
      <c r="F42" s="32"/>
      <c r="G42" s="32"/>
      <c r="H42" s="31"/>
      <c r="I42" s="29"/>
      <c r="J42" s="29"/>
    </row>
    <row r="43" ht="12.75" customHeight="1">
      <c r="A43" s="30"/>
      <c r="B43" s="31"/>
      <c r="C43" s="29"/>
      <c r="D43" s="29"/>
      <c r="E43" s="31"/>
      <c r="F43" s="32"/>
      <c r="G43" s="32"/>
      <c r="H43" s="31"/>
      <c r="I43" s="32"/>
      <c r="J43" s="32"/>
    </row>
    <row r="44" ht="12.75" customHeight="1">
      <c r="A44" s="33"/>
      <c r="B44" s="31"/>
      <c r="C44" s="29"/>
      <c r="D44" s="29"/>
      <c r="E44" s="31"/>
      <c r="F44" s="32"/>
      <c r="G44" s="32"/>
      <c r="H44" s="31"/>
      <c r="I44" s="32"/>
      <c r="J44" s="32"/>
    </row>
    <row r="45" ht="12.75" customHeight="1">
      <c r="A45" s="30"/>
      <c r="B45" s="31"/>
      <c r="C45" s="29"/>
      <c r="D45" s="29"/>
      <c r="E45" s="31"/>
      <c r="F45" s="32"/>
      <c r="G45" s="32"/>
      <c r="H45" s="31"/>
      <c r="I45" s="32"/>
      <c r="J45" s="32"/>
    </row>
    <row r="46" ht="12.75" customHeight="1">
      <c r="A46" s="33"/>
      <c r="B46" s="31"/>
      <c r="C46" s="29"/>
      <c r="D46" s="29"/>
      <c r="E46" s="31"/>
      <c r="F46" s="32"/>
      <c r="G46" s="32"/>
      <c r="H46" s="31"/>
      <c r="I46" s="32"/>
      <c r="J46" s="32"/>
    </row>
    <row r="47" ht="12.75" customHeight="1">
      <c r="A47" s="30"/>
      <c r="B47" s="31"/>
      <c r="C47" s="29"/>
      <c r="D47" s="29"/>
      <c r="E47" s="31"/>
      <c r="F47" s="32"/>
      <c r="G47" s="32"/>
      <c r="H47" s="31"/>
      <c r="I47" s="32"/>
      <c r="J47" s="32"/>
    </row>
    <row r="48" ht="12.75" customHeight="1">
      <c r="A48" s="30"/>
      <c r="B48" s="31"/>
      <c r="C48" s="32"/>
      <c r="D48" s="32"/>
      <c r="E48" s="31"/>
      <c r="F48" s="32"/>
      <c r="G48" s="32"/>
      <c r="H48" s="31"/>
      <c r="I48" s="32"/>
      <c r="J48" s="32"/>
    </row>
  </sheetData>
  <mergeCells count="18">
    <mergeCell ref="A29:J29"/>
    <mergeCell ref="A30:J30"/>
    <mergeCell ref="E5:E6"/>
    <mergeCell ref="F5:G5"/>
    <mergeCell ref="H5:H6"/>
    <mergeCell ref="I5:J5"/>
    <mergeCell ref="A15:J15"/>
    <mergeCell ref="A28:J28"/>
    <mergeCell ref="A2:H2"/>
    <mergeCell ref="I2:J2"/>
    <mergeCell ref="A3:A6"/>
    <mergeCell ref="B3:B6"/>
    <mergeCell ref="C3:D4"/>
    <mergeCell ref="E3:J3"/>
    <mergeCell ref="E4:G4"/>
    <mergeCell ref="H4:J4"/>
    <mergeCell ref="C5:C6"/>
    <mergeCell ref="D5:D6"/>
  </mergeCells>
  <pageMargins left="0.36" right="0.34" top="0.56000000000000005" bottom="0.984251969" header="0.3" footer="0.4921259845"/>
  <pageSetup paperSize="9" orientation="landscape"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52.55468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 min="12" max="12" width="32.6640625" hidden="0" customWidth="1"/>
  </cols>
  <sheetData>
    <row r="1" ht="12.75" customHeight="1">
      <c r="A1" s="1" t="s">
        <v>23</v>
      </c>
    </row>
    <row r="2" ht="12.75" customHeight="1">
      <c r="A2" s="15" t="s">
        <v>85</v>
      </c>
      <c r="B2" s="15"/>
      <c r="C2" s="15"/>
      <c r="D2" s="15"/>
      <c r="E2" s="15"/>
      <c r="F2" s="15"/>
      <c r="G2" s="15"/>
      <c r="H2" s="15"/>
      <c r="I2" s="44" t="s">
        <v>21</v>
      </c>
      <c r="J2" s="44"/>
    </row>
    <row r="3" ht="12.75" customHeight="1">
      <c r="A3" s="18" t="s">
        <v>67</v>
      </c>
      <c r="B3" s="36" t="s">
        <v>20</v>
      </c>
      <c r="C3" s="39" t="s">
        <v>15</v>
      </c>
      <c r="D3" s="18"/>
      <c r="E3" s="10" t="s">
        <v>24</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v>49154</v>
      </c>
      <c r="C7" s="24" t="n">
        <v>24059</v>
      </c>
      <c r="D7" s="24" t="n">
        <v>25095</v>
      </c>
      <c r="E7" s="24" t="n">
        <v>19992</v>
      </c>
      <c r="F7" s="24" t="n">
        <v>12734</v>
      </c>
      <c r="G7" s="24" t="n">
        <v>7258</v>
      </c>
      <c r="H7" s="24" t="n">
        <v>29162</v>
      </c>
      <c r="I7" s="24" t="n">
        <v>11325</v>
      </c>
      <c r="J7" s="24" t="n">
        <v>17837</v>
      </c>
    </row>
    <row r="8" ht="12.75" customHeight="1">
      <c r="A8" s="25" t="s">
        <v>54</v>
      </c>
      <c r="B8" s="24" t="n">
        <v>78</v>
      </c>
      <c r="C8" s="45" t="n">
        <v>34</v>
      </c>
      <c r="D8" s="45" t="n">
        <v>44</v>
      </c>
      <c r="E8" s="24" t="n">
        <v>27</v>
      </c>
      <c r="F8" s="45" t="n">
        <v>15</v>
      </c>
      <c r="G8" s="45" t="n">
        <v>12</v>
      </c>
      <c r="H8" s="24" t="n">
        <v>51</v>
      </c>
      <c r="I8" s="45" t="n">
        <v>19</v>
      </c>
      <c r="J8" s="45" t="n">
        <v>32</v>
      </c>
    </row>
    <row r="9" ht="12.75" customHeight="1">
      <c r="A9" s="25" t="s">
        <v>32</v>
      </c>
      <c r="B9" s="24" t="n">
        <v>779</v>
      </c>
      <c r="C9" s="45" t="n">
        <v>390</v>
      </c>
      <c r="D9" s="45" t="n">
        <v>389</v>
      </c>
      <c r="E9" s="24" t="n">
        <v>474</v>
      </c>
      <c r="F9" s="45" t="n">
        <v>275</v>
      </c>
      <c r="G9" s="45" t="n">
        <v>199</v>
      </c>
      <c r="H9" s="24" t="n">
        <v>305</v>
      </c>
      <c r="I9" s="45" t="n">
        <v>115</v>
      </c>
      <c r="J9" s="45" t="n">
        <v>190</v>
      </c>
    </row>
    <row r="10" ht="12.75" customHeight="1">
      <c r="A10" s="25" t="s">
        <v>33</v>
      </c>
      <c r="B10" s="24" t="n">
        <v>124</v>
      </c>
      <c r="C10" s="45" t="n">
        <v>47</v>
      </c>
      <c r="D10" s="45" t="n">
        <v>77</v>
      </c>
      <c r="E10" s="24" t="n">
        <v>39</v>
      </c>
      <c r="F10" s="45" t="n">
        <v>12</v>
      </c>
      <c r="G10" s="45" t="n">
        <v>27</v>
      </c>
      <c r="H10" s="24" t="n">
        <v>85</v>
      </c>
      <c r="I10" s="45" t="n">
        <v>35</v>
      </c>
      <c r="J10" s="45" t="n">
        <v>50</v>
      </c>
    </row>
    <row r="11" ht="12.75" customHeight="1">
      <c r="A11" s="25" t="s">
        <v>34</v>
      </c>
      <c r="B11" s="24" t="n">
        <v>203</v>
      </c>
      <c r="C11" s="45" t="n">
        <v>81</v>
      </c>
      <c r="D11" s="45" t="n">
        <v>122</v>
      </c>
      <c r="E11" s="24" t="n">
        <v>80</v>
      </c>
      <c r="F11" s="45" t="n">
        <v>45</v>
      </c>
      <c r="G11" s="45" t="n">
        <v>35</v>
      </c>
      <c r="H11" s="24" t="n">
        <v>123</v>
      </c>
      <c r="I11" s="45" t="n">
        <v>36</v>
      </c>
      <c r="J11" s="45" t="n">
        <v>87</v>
      </c>
    </row>
    <row r="12" ht="12.75" customHeight="1">
      <c r="A12" s="25" t="s">
        <v>35</v>
      </c>
      <c r="B12" s="24" t="n">
        <v>108</v>
      </c>
      <c r="C12" s="45" t="n">
        <v>36</v>
      </c>
      <c r="D12" s="45" t="n">
        <v>72</v>
      </c>
      <c r="E12" s="24" t="n">
        <v>44</v>
      </c>
      <c r="F12" s="45" t="n">
        <v>20</v>
      </c>
      <c r="G12" s="45" t="n">
        <v>24</v>
      </c>
      <c r="H12" s="24" t="n">
        <v>64</v>
      </c>
      <c r="I12" s="45" t="n">
        <v>16</v>
      </c>
      <c r="J12" s="45" t="n">
        <v>48</v>
      </c>
    </row>
    <row r="13" ht="12.75" customHeight="1">
      <c r="A13" s="25" t="s">
        <v>36</v>
      </c>
      <c r="B13" s="24" t="n">
        <v>295</v>
      </c>
      <c r="C13" s="45" t="n">
        <v>146</v>
      </c>
      <c r="D13" s="45" t="n">
        <v>149</v>
      </c>
      <c r="E13" s="24" t="n">
        <v>221</v>
      </c>
      <c r="F13" s="45" t="n">
        <v>112</v>
      </c>
      <c r="G13" s="45" t="n">
        <v>109</v>
      </c>
      <c r="H13" s="24" t="n">
        <v>74</v>
      </c>
      <c r="I13" s="45" t="n">
        <v>34</v>
      </c>
      <c r="J13" s="45" t="n">
        <v>40</v>
      </c>
    </row>
    <row r="14" ht="12.75" customHeight="1">
      <c r="A14" s="25" t="s">
        <v>10</v>
      </c>
      <c r="B14" s="24" t="n">
        <v>1030</v>
      </c>
      <c r="C14" s="45" t="n">
        <v>400</v>
      </c>
      <c r="D14" s="45" t="n">
        <v>630</v>
      </c>
      <c r="E14" s="24" t="n">
        <v>270</v>
      </c>
      <c r="F14" s="45" t="n">
        <v>104</v>
      </c>
      <c r="G14" s="45" t="n">
        <v>166</v>
      </c>
      <c r="H14" s="24" t="n">
        <v>760</v>
      </c>
      <c r="I14" s="45" t="n">
        <v>296</v>
      </c>
      <c r="J14" s="45" t="n">
        <v>464</v>
      </c>
    </row>
    <row r="15" ht="12.75" customHeight="1">
      <c r="A15" s="41" t="s">
        <v>55</v>
      </c>
      <c r="B15" s="41"/>
      <c r="C15" s="41"/>
      <c r="D15" s="41"/>
      <c r="E15" s="41"/>
      <c r="F15" s="41"/>
      <c r="G15" s="41"/>
      <c r="H15" s="41"/>
      <c r="I15" s="41"/>
      <c r="J15" s="41"/>
    </row>
    <row r="16" ht="12.75" customHeight="1">
      <c r="A16" s="25" t="s">
        <v>58</v>
      </c>
      <c r="B16" s="46" t="n">
        <v>12925</v>
      </c>
      <c r="C16" s="47" t="n">
        <v>8718</v>
      </c>
      <c r="D16" s="47" t="n">
        <v>4207</v>
      </c>
      <c r="E16" s="46" t="n">
        <v>9503</v>
      </c>
      <c r="F16" s="47" t="n">
        <v>7214</v>
      </c>
      <c r="G16" s="47" t="n">
        <v>2289</v>
      </c>
      <c r="H16" s="46" t="n">
        <v>3422</v>
      </c>
      <c r="I16" s="47" t="n">
        <v>1504</v>
      </c>
      <c r="J16" s="47" t="n">
        <v>1918</v>
      </c>
    </row>
    <row r="17" ht="12.75" customHeight="1">
      <c r="A17" s="3" t="s">
        <v>5</v>
      </c>
      <c r="B17" s="46" t="n">
        <v>8878</v>
      </c>
      <c r="C17" s="47" t="n">
        <v>6925</v>
      </c>
      <c r="D17" s="47" t="n">
        <v>1953</v>
      </c>
      <c r="E17" s="46" t="n">
        <v>8155</v>
      </c>
      <c r="F17" s="47" t="n">
        <v>6420</v>
      </c>
      <c r="G17" s="47" t="n">
        <v>1735</v>
      </c>
      <c r="H17" s="46" t="n">
        <v>723</v>
      </c>
      <c r="I17" s="47" t="n">
        <v>505</v>
      </c>
      <c r="J17" s="48" t="n">
        <v>218</v>
      </c>
    </row>
    <row r="18" ht="12.75" customHeight="1">
      <c r="A18" s="2" t="s">
        <v>79</v>
      </c>
      <c r="B18" s="46" t="n">
        <v>1240</v>
      </c>
      <c r="C18" s="47" t="n">
        <v>602</v>
      </c>
      <c r="D18" s="47" t="n">
        <v>638</v>
      </c>
      <c r="E18" s="46" t="n">
        <v>386</v>
      </c>
      <c r="F18" s="47" t="n">
        <v>246</v>
      </c>
      <c r="G18" s="47" t="n">
        <v>140</v>
      </c>
      <c r="H18" s="46" t="n">
        <v>854</v>
      </c>
      <c r="I18" s="47" t="n">
        <v>356</v>
      </c>
      <c r="J18" s="47" t="n">
        <v>498</v>
      </c>
    </row>
    <row r="19" ht="12.75" customHeight="1">
      <c r="A19" s="25" t="s">
        <v>71</v>
      </c>
      <c r="B19" s="46" t="n">
        <v>4571</v>
      </c>
      <c r="C19" s="47" t="n">
        <v>1878</v>
      </c>
      <c r="D19" s="47" t="n">
        <v>2693</v>
      </c>
      <c r="E19" s="46" t="n">
        <v>2410</v>
      </c>
      <c r="F19" s="47" t="n">
        <v>1287</v>
      </c>
      <c r="G19" s="47" t="n">
        <v>1123</v>
      </c>
      <c r="H19" s="46" t="n">
        <v>2161</v>
      </c>
      <c r="I19" s="47" t="n">
        <v>591</v>
      </c>
      <c r="J19" s="47" t="n">
        <v>1570</v>
      </c>
    </row>
    <row r="20" ht="12.75" customHeight="1">
      <c r="A20" s="25" t="s">
        <v>57</v>
      </c>
      <c r="B20" s="46" t="n">
        <v>4320</v>
      </c>
      <c r="C20" s="47" t="n">
        <v>2032</v>
      </c>
      <c r="D20" s="47" t="n">
        <v>2288</v>
      </c>
      <c r="E20" s="46" t="n">
        <v>1773</v>
      </c>
      <c r="F20" s="47" t="n">
        <v>927</v>
      </c>
      <c r="G20" s="47" t="n">
        <v>846</v>
      </c>
      <c r="H20" s="46" t="n">
        <v>2547</v>
      </c>
      <c r="I20" s="47" t="n">
        <v>1105</v>
      </c>
      <c r="J20" s="47" t="n">
        <v>1442</v>
      </c>
    </row>
    <row r="21" ht="12.75" customHeight="1">
      <c r="A21" s="25" t="s">
        <v>72</v>
      </c>
      <c r="B21" s="46" t="n">
        <v>673</v>
      </c>
      <c r="C21" s="47" t="n">
        <v>295</v>
      </c>
      <c r="D21" s="47" t="n">
        <v>378</v>
      </c>
      <c r="E21" s="46" t="n">
        <v>167</v>
      </c>
      <c r="F21" s="47" t="n">
        <v>72</v>
      </c>
      <c r="G21" s="47" t="n">
        <v>95</v>
      </c>
      <c r="H21" s="46" t="n">
        <v>506</v>
      </c>
      <c r="I21" s="47" t="n">
        <v>223</v>
      </c>
      <c r="J21" s="47" t="n">
        <v>283</v>
      </c>
    </row>
    <row r="22" ht="12.75" customHeight="1">
      <c r="A22" s="2" t="s">
        <v>80</v>
      </c>
      <c r="B22" s="46" t="n">
        <v>1065</v>
      </c>
      <c r="C22" s="47" t="n">
        <v>391</v>
      </c>
      <c r="D22" s="47" t="n">
        <v>674</v>
      </c>
      <c r="E22" s="46" t="n">
        <v>340</v>
      </c>
      <c r="F22" s="47" t="n">
        <v>129</v>
      </c>
      <c r="G22" s="47" t="n">
        <v>211</v>
      </c>
      <c r="H22" s="46" t="n">
        <v>725</v>
      </c>
      <c r="I22" s="47" t="n">
        <v>262</v>
      </c>
      <c r="J22" s="47" t="n">
        <v>463</v>
      </c>
    </row>
    <row r="23" ht="12.75" customHeight="1">
      <c r="A23" s="25" t="s">
        <v>63</v>
      </c>
      <c r="B23" s="46" t="n">
        <v>17499</v>
      </c>
      <c r="C23" s="47" t="n">
        <v>6955</v>
      </c>
      <c r="D23" s="47" t="n">
        <v>10544</v>
      </c>
      <c r="E23" s="46" t="n">
        <v>2718</v>
      </c>
      <c r="F23" s="47" t="n">
        <v>1418</v>
      </c>
      <c r="G23" s="47" t="n">
        <v>1300</v>
      </c>
      <c r="H23" s="46" t="n">
        <v>14781</v>
      </c>
      <c r="I23" s="47" t="n">
        <v>5537</v>
      </c>
      <c r="J23" s="47" t="n">
        <v>9244</v>
      </c>
    </row>
    <row r="24" ht="12.75" customHeight="1">
      <c r="A24" s="25" t="s">
        <v>84</v>
      </c>
      <c r="B24" s="46" t="n">
        <v>1848</v>
      </c>
      <c r="C24" s="47" t="n">
        <v>925</v>
      </c>
      <c r="D24" s="47" t="n">
        <v>923</v>
      </c>
      <c r="E24" s="46" t="n">
        <v>773</v>
      </c>
      <c r="F24" s="47" t="n">
        <v>429</v>
      </c>
      <c r="G24" s="47" t="n">
        <v>344</v>
      </c>
      <c r="H24" s="46" t="n">
        <v>1075</v>
      </c>
      <c r="I24" s="47" t="n">
        <v>496</v>
      </c>
      <c r="J24" s="47" t="n">
        <v>579</v>
      </c>
    </row>
    <row r="25" ht="12.75" customHeight="1">
      <c r="A25" s="25" t="s">
        <v>75</v>
      </c>
      <c r="B25" s="46" t="n">
        <v>1218</v>
      </c>
      <c r="C25" s="47" t="n">
        <v>536</v>
      </c>
      <c r="D25" s="47" t="n">
        <v>682</v>
      </c>
      <c r="E25" s="46" t="n">
        <v>336</v>
      </c>
      <c r="F25" s="47" t="n">
        <v>159</v>
      </c>
      <c r="G25" s="47" t="n">
        <v>177</v>
      </c>
      <c r="H25" s="46" t="n">
        <v>882</v>
      </c>
      <c r="I25" s="47" t="n">
        <v>377</v>
      </c>
      <c r="J25" s="47" t="n">
        <v>505</v>
      </c>
    </row>
    <row r="26" ht="12.75" customHeight="1">
      <c r="A26" s="25" t="s">
        <v>83</v>
      </c>
      <c r="B26" s="46" t="n">
        <v>1178</v>
      </c>
      <c r="C26" s="47" t="n">
        <v>593</v>
      </c>
      <c r="D26" s="47" t="n">
        <v>585</v>
      </c>
      <c r="E26" s="46" t="n">
        <v>431</v>
      </c>
      <c r="F26" s="47" t="n">
        <v>270</v>
      </c>
      <c r="G26" s="47" t="n">
        <v>161</v>
      </c>
      <c r="H26" s="46" t="n">
        <v>747</v>
      </c>
      <c r="I26" s="47" t="n">
        <v>323</v>
      </c>
      <c r="J26" s="47" t="n">
        <v>424</v>
      </c>
    </row>
    <row r="27" ht="12.75" customHeight="1">
      <c r="A27" s="42" t="s">
        <v>65</v>
      </c>
      <c r="B27" s="42"/>
      <c r="C27" s="42"/>
      <c r="D27" s="42"/>
      <c r="E27" s="42"/>
      <c r="F27" s="42"/>
      <c r="G27" s="42"/>
      <c r="H27" s="42"/>
      <c r="I27" s="42"/>
      <c r="J27" s="42"/>
    </row>
    <row r="28" ht="11.4" customHeight="1">
      <c r="A28" s="13" t="s">
        <v>82</v>
      </c>
      <c r="B28" s="13"/>
      <c r="C28" s="13"/>
      <c r="D28" s="13"/>
      <c r="E28" s="13"/>
      <c r="F28" s="13"/>
      <c r="G28" s="13"/>
      <c r="H28" s="13"/>
      <c r="I28" s="13"/>
      <c r="J28" s="13"/>
    </row>
    <row r="29" ht="12.75" customHeight="1">
      <c r="A29" s="43"/>
      <c r="B29" s="43"/>
      <c r="C29" s="43"/>
      <c r="D29" s="43"/>
      <c r="E29" s="43"/>
      <c r="F29" s="43"/>
      <c r="G29" s="43"/>
      <c r="H29" s="43"/>
      <c r="I29" s="43"/>
      <c r="J29" s="43"/>
    </row>
    <row r="31" ht="12.75" customHeight="1">
      <c r="A31" s="2"/>
      <c r="B31" s="24"/>
      <c r="C31" s="23"/>
      <c r="D31" s="23"/>
      <c r="E31" s="24"/>
      <c r="F31" s="17"/>
      <c r="G31" s="17"/>
      <c r="H31" s="24"/>
    </row>
    <row r="32" ht="12.75" customHeight="1">
      <c r="A32" s="27"/>
      <c r="B32" s="28"/>
      <c r="C32" s="29"/>
      <c r="D32" s="29"/>
      <c r="E32" s="28"/>
      <c r="F32" s="29"/>
      <c r="G32" s="29"/>
      <c r="H32" s="28"/>
      <c r="I32" s="29"/>
      <c r="J32" s="29"/>
    </row>
    <row r="33" ht="12.75" customHeight="1">
      <c r="A33" s="30"/>
      <c r="B33" s="31"/>
      <c r="C33" s="29"/>
      <c r="D33" s="29"/>
      <c r="E33" s="31"/>
      <c r="F33" s="32"/>
      <c r="G33" s="32"/>
      <c r="H33" s="31"/>
      <c r="I33" s="32"/>
      <c r="J33" s="32"/>
    </row>
    <row r="34" ht="12.75" customHeight="1">
      <c r="A34" s="30"/>
      <c r="B34" s="31"/>
      <c r="C34" s="29"/>
      <c r="D34" s="29"/>
      <c r="E34" s="31"/>
      <c r="F34" s="32"/>
      <c r="G34" s="32"/>
      <c r="H34" s="31"/>
      <c r="I34" s="32"/>
      <c r="J34" s="32"/>
    </row>
    <row r="35" ht="12.75" customHeight="1">
      <c r="A35" s="33"/>
      <c r="B35" s="31"/>
      <c r="C35" s="29"/>
      <c r="D35" s="29"/>
      <c r="E35" s="31"/>
      <c r="F35" s="29"/>
      <c r="G35" s="32"/>
      <c r="H35" s="31"/>
      <c r="I35" s="32"/>
      <c r="J35" s="32"/>
    </row>
    <row r="36" ht="12.75" customHeight="1">
      <c r="A36" s="33"/>
      <c r="B36" s="31"/>
      <c r="C36" s="29"/>
      <c r="D36" s="29"/>
      <c r="E36" s="31"/>
      <c r="F36" s="32"/>
      <c r="G36" s="32"/>
      <c r="H36" s="31"/>
      <c r="I36" s="32"/>
      <c r="J36" s="32"/>
    </row>
    <row r="37" ht="12.75" customHeight="1">
      <c r="A37" s="33"/>
      <c r="B37" s="31"/>
      <c r="C37" s="29"/>
      <c r="D37" s="29"/>
      <c r="E37" s="31"/>
      <c r="F37" s="32"/>
      <c r="G37" s="32"/>
      <c r="H37" s="31"/>
      <c r="I37" s="32"/>
      <c r="J37" s="32"/>
    </row>
    <row r="38" ht="12.75" customHeight="1">
      <c r="A38" s="30"/>
      <c r="B38" s="31"/>
      <c r="C38" s="29"/>
      <c r="D38" s="29"/>
      <c r="E38" s="31"/>
      <c r="F38" s="32"/>
      <c r="G38" s="32"/>
      <c r="H38" s="31"/>
      <c r="I38" s="32"/>
      <c r="J38" s="32"/>
    </row>
    <row r="39" ht="12.75" customHeight="1">
      <c r="A39" s="30"/>
      <c r="B39" s="31"/>
      <c r="C39" s="29"/>
      <c r="D39" s="29"/>
      <c r="E39" s="31"/>
      <c r="F39" s="32"/>
      <c r="G39" s="32"/>
      <c r="H39" s="31"/>
      <c r="I39" s="32"/>
      <c r="J39" s="32"/>
    </row>
    <row r="40" ht="12.75" customHeight="1">
      <c r="A40" s="30"/>
      <c r="B40" s="31"/>
      <c r="C40" s="29"/>
      <c r="D40" s="29"/>
      <c r="E40" s="31"/>
      <c r="F40" s="32"/>
      <c r="G40" s="32"/>
      <c r="H40" s="31"/>
      <c r="I40" s="32"/>
      <c r="J40" s="32"/>
    </row>
    <row r="41" ht="12.75" customHeight="1">
      <c r="A41" s="34"/>
      <c r="B41" s="31"/>
      <c r="C41" s="29"/>
      <c r="D41" s="29"/>
      <c r="E41" s="31"/>
      <c r="F41" s="32"/>
      <c r="G41" s="32"/>
      <c r="H41" s="31"/>
      <c r="I41" s="29"/>
      <c r="J41" s="29"/>
    </row>
    <row r="42" ht="12.75" customHeight="1">
      <c r="A42" s="30"/>
      <c r="B42" s="31"/>
      <c r="C42" s="29"/>
      <c r="D42" s="29"/>
      <c r="E42" s="31"/>
      <c r="F42" s="32"/>
      <c r="G42" s="32"/>
      <c r="H42" s="31"/>
      <c r="I42" s="32"/>
      <c r="J42" s="32"/>
    </row>
    <row r="43" ht="12.75" customHeight="1">
      <c r="A43" s="33"/>
      <c r="B43" s="31"/>
      <c r="C43" s="29"/>
      <c r="D43" s="29"/>
      <c r="E43" s="31"/>
      <c r="F43" s="32"/>
      <c r="G43" s="32"/>
      <c r="H43" s="31"/>
      <c r="I43" s="32"/>
      <c r="J43" s="32"/>
    </row>
    <row r="44" ht="12.75" customHeight="1">
      <c r="A44" s="30"/>
      <c r="B44" s="31"/>
      <c r="C44" s="29"/>
      <c r="D44" s="29"/>
      <c r="E44" s="31"/>
      <c r="F44" s="32"/>
      <c r="G44" s="32"/>
      <c r="H44" s="31"/>
      <c r="I44" s="32"/>
      <c r="J44" s="32"/>
    </row>
    <row r="45" ht="12.75" customHeight="1">
      <c r="A45" s="33"/>
      <c r="B45" s="31"/>
      <c r="C45" s="29"/>
      <c r="D45" s="29"/>
      <c r="E45" s="31"/>
      <c r="F45" s="32"/>
      <c r="G45" s="32"/>
      <c r="H45" s="31"/>
      <c r="I45" s="32"/>
      <c r="J45" s="32"/>
    </row>
    <row r="46" ht="12.75" customHeight="1">
      <c r="A46" s="30"/>
      <c r="B46" s="31"/>
      <c r="C46" s="29"/>
      <c r="D46" s="29"/>
      <c r="E46" s="31"/>
      <c r="F46" s="32"/>
      <c r="G46" s="32"/>
      <c r="H46" s="31"/>
      <c r="I46" s="32"/>
      <c r="J46" s="32"/>
    </row>
    <row r="47" ht="12.75" customHeight="1">
      <c r="A47" s="30"/>
      <c r="B47" s="31"/>
      <c r="C47" s="32"/>
      <c r="D47" s="32"/>
      <c r="E47" s="31"/>
      <c r="F47" s="32"/>
      <c r="G47" s="32"/>
      <c r="H47" s="31"/>
      <c r="I47" s="32"/>
      <c r="J47" s="32"/>
    </row>
  </sheetData>
  <mergeCells count="18">
    <mergeCell ref="A2:H2"/>
    <mergeCell ref="I2:J2"/>
    <mergeCell ref="A3:A6"/>
    <mergeCell ref="B3:B6"/>
    <mergeCell ref="C3:D4"/>
    <mergeCell ref="E3:J3"/>
    <mergeCell ref="E4:G4"/>
    <mergeCell ref="H4:J4"/>
    <mergeCell ref="C5:C6"/>
    <mergeCell ref="D5:D6"/>
    <mergeCell ref="A28:J28"/>
    <mergeCell ref="A29:J29"/>
    <mergeCell ref="E5:E6"/>
    <mergeCell ref="F5:G5"/>
    <mergeCell ref="H5:H6"/>
    <mergeCell ref="I5:J5"/>
    <mergeCell ref="A15:J15"/>
    <mergeCell ref="A27:J27"/>
  </mergeCells>
  <pageMargins left="0.36" right="0.34" top="0.56000000000000005" bottom="0.984251969" header="0.3" footer="0.4921259845"/>
  <pageSetup paperSize="9" orientation="landscape"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election activeCell="I53" sqref="I53"/>
    </sheetView>
  </sheetViews>
  <sheetFormatPr defaultRowHeight="15.0" baseColWidth="10"/>
  <cols>
    <col min="1" max="1" width="57"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 min="11" max="11" width="11.6640625" hidden="0" customWidth="1"/>
    <col min="12" max="12" width="32.6640625" hidden="0" customWidth="1"/>
  </cols>
  <sheetData>
    <row r="1" ht="12.75" customHeight="1">
      <c r="A1" s="1" t="s">
        <v>23</v>
      </c>
    </row>
    <row r="2" ht="12.75" customHeight="1">
      <c r="A2" s="15" t="s">
        <v>86</v>
      </c>
      <c r="B2" s="15"/>
      <c r="C2" s="15"/>
      <c r="D2" s="15"/>
      <c r="E2" s="15"/>
      <c r="F2" s="15"/>
      <c r="G2" s="15"/>
      <c r="H2" s="15"/>
      <c r="I2" s="44" t="s">
        <v>21</v>
      </c>
      <c r="J2" s="44"/>
    </row>
    <row r="3" ht="12.75" customHeight="1">
      <c r="A3" s="18" t="s">
        <v>67</v>
      </c>
      <c r="B3" s="36" t="s">
        <v>20</v>
      </c>
      <c r="C3" s="39" t="s">
        <v>15</v>
      </c>
      <c r="D3" s="18"/>
      <c r="E3" s="10" t="s">
        <v>87</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f t="shared" ref="B7:D14" si="0">SUM(E7,H7)</f>
        <v>49309</v>
      </c>
      <c r="C7" s="24" t="n">
        <f t="shared" si="0"/>
        <v>23949</v>
      </c>
      <c r="D7" s="24" t="n">
        <f t="shared" si="0"/>
        <v>25360</v>
      </c>
      <c r="E7" s="24" t="n">
        <f t="shared" ref="E7:E14" si="1">SUM(F7:G7)</f>
        <v>19043</v>
      </c>
      <c r="F7" s="24" t="n">
        <f>SUM(F8:F14,F16,F18:F26)</f>
        <v>12145</v>
      </c>
      <c r="G7" s="24" t="n">
        <f t="shared" ref="G7:J7" si="2">SUM(G8:G14,G16,G18:G26)</f>
        <v>6898</v>
      </c>
      <c r="H7" s="24" t="n">
        <f t="shared" si="2"/>
        <v>30266</v>
      </c>
      <c r="I7" s="24" t="n">
        <f t="shared" si="2"/>
        <v>11804</v>
      </c>
      <c r="J7" s="24" t="n">
        <f t="shared" si="2"/>
        <v>18462</v>
      </c>
    </row>
    <row r="8" ht="12.75" customHeight="1">
      <c r="A8" s="25" t="s">
        <v>54</v>
      </c>
      <c r="B8" s="24" t="n">
        <f t="shared" si="0"/>
        <v>78</v>
      </c>
      <c r="C8" s="49" t="n">
        <f>SUM(F8+I8)</f>
        <v>37</v>
      </c>
      <c r="D8" s="49" t="n">
        <f>SUM(G8)+J8</f>
        <v>41</v>
      </c>
      <c r="E8" s="24" t="n">
        <f t="shared" si="1"/>
        <v>24</v>
      </c>
      <c r="F8" s="49" t="n">
        <v>15</v>
      </c>
      <c r="G8" s="49" t="n">
        <v>9</v>
      </c>
      <c r="H8" s="24" t="n">
        <f t="shared" ref="H8:H14" si="3">SUM(I8:J8)</f>
        <v>54</v>
      </c>
      <c r="I8" s="49" t="n">
        <v>22</v>
      </c>
      <c r="J8" s="49" t="n">
        <v>32</v>
      </c>
    </row>
    <row r="9" ht="12.75" customHeight="1">
      <c r="A9" s="25" t="s">
        <v>32</v>
      </c>
      <c r="B9" s="24" t="n">
        <f t="shared" si="0"/>
        <v>781</v>
      </c>
      <c r="C9" s="49" t="n">
        <f t="shared" ref="C9:C14" si="4">SUM(F9+I9)</f>
        <v>387</v>
      </c>
      <c r="D9" s="49" t="n">
        <f t="shared" ref="D9:D14" si="5">SUM(G9)+J9</f>
        <v>394</v>
      </c>
      <c r="E9" s="24" t="n">
        <f t="shared" si="1"/>
        <v>468</v>
      </c>
      <c r="F9" s="49" t="n">
        <v>262</v>
      </c>
      <c r="G9" s="49" t="n">
        <v>206</v>
      </c>
      <c r="H9" s="24" t="n">
        <f t="shared" si="3"/>
        <v>313</v>
      </c>
      <c r="I9" s="49" t="n">
        <v>125</v>
      </c>
      <c r="J9" s="49" t="n">
        <v>188</v>
      </c>
    </row>
    <row r="10" ht="12.75" customHeight="1">
      <c r="A10" s="25" t="s">
        <v>33</v>
      </c>
      <c r="B10" s="24" t="n">
        <f t="shared" si="0"/>
        <v>126</v>
      </c>
      <c r="C10" s="49" t="n">
        <f t="shared" si="4"/>
        <v>50</v>
      </c>
      <c r="D10" s="49" t="n">
        <f t="shared" si="5"/>
        <v>76</v>
      </c>
      <c r="E10" s="24" t="n">
        <f t="shared" si="1"/>
        <v>39</v>
      </c>
      <c r="F10" s="49" t="n">
        <v>13</v>
      </c>
      <c r="G10" s="49" t="n">
        <v>26</v>
      </c>
      <c r="H10" s="24" t="n">
        <f t="shared" si="3"/>
        <v>87</v>
      </c>
      <c r="I10" s="49" t="n">
        <v>37</v>
      </c>
      <c r="J10" s="49" t="n">
        <v>50</v>
      </c>
    </row>
    <row r="11" ht="12.75" customHeight="1">
      <c r="A11" s="25" t="s">
        <v>34</v>
      </c>
      <c r="B11" s="24" t="n">
        <f t="shared" si="0"/>
        <v>200</v>
      </c>
      <c r="C11" s="49" t="n">
        <f t="shared" si="4"/>
        <v>85</v>
      </c>
      <c r="D11" s="49" t="n">
        <f t="shared" si="5"/>
        <v>115</v>
      </c>
      <c r="E11" s="24" t="n">
        <f t="shared" si="1"/>
        <v>78</v>
      </c>
      <c r="F11" s="49" t="n">
        <v>44</v>
      </c>
      <c r="G11" s="49" t="n">
        <v>34</v>
      </c>
      <c r="H11" s="24" t="n">
        <f t="shared" si="3"/>
        <v>122</v>
      </c>
      <c r="I11" s="49" t="n">
        <v>41</v>
      </c>
      <c r="J11" s="49" t="n">
        <v>81</v>
      </c>
    </row>
    <row r="12" ht="12.75" customHeight="1">
      <c r="A12" s="25" t="s">
        <v>35</v>
      </c>
      <c r="B12" s="24" t="n">
        <f t="shared" si="0"/>
        <v>110</v>
      </c>
      <c r="C12" s="49" t="n">
        <f t="shared" si="4"/>
        <v>33</v>
      </c>
      <c r="D12" s="49" t="n">
        <f t="shared" si="5"/>
        <v>77</v>
      </c>
      <c r="E12" s="24" t="n">
        <f t="shared" si="1"/>
        <v>45</v>
      </c>
      <c r="F12" s="49" t="n">
        <v>21</v>
      </c>
      <c r="G12" s="49" t="n">
        <v>24</v>
      </c>
      <c r="H12" s="24" t="n">
        <f t="shared" si="3"/>
        <v>65</v>
      </c>
      <c r="I12" s="49" t="n">
        <v>12</v>
      </c>
      <c r="J12" s="49" t="n">
        <v>53</v>
      </c>
    </row>
    <row r="13" ht="12.75" customHeight="1">
      <c r="A13" s="25" t="s">
        <v>36</v>
      </c>
      <c r="B13" s="24" t="n">
        <f t="shared" si="0"/>
        <v>306</v>
      </c>
      <c r="C13" s="49" t="n">
        <f t="shared" si="4"/>
        <v>149</v>
      </c>
      <c r="D13" s="49" t="n">
        <f t="shared" si="5"/>
        <v>157</v>
      </c>
      <c r="E13" s="24" t="n">
        <f t="shared" si="1"/>
        <v>216</v>
      </c>
      <c r="F13" s="49" t="n">
        <v>111</v>
      </c>
      <c r="G13" s="49" t="n">
        <v>105</v>
      </c>
      <c r="H13" s="24" t="n">
        <f t="shared" si="3"/>
        <v>90</v>
      </c>
      <c r="I13" s="49" t="n">
        <v>38</v>
      </c>
      <c r="J13" s="49" t="n">
        <v>52</v>
      </c>
    </row>
    <row r="14" ht="12.75" customHeight="1">
      <c r="A14" s="25" t="s">
        <v>10</v>
      </c>
      <c r="B14" s="24" t="n">
        <f t="shared" si="0"/>
        <v>1035</v>
      </c>
      <c r="C14" s="49" t="n">
        <f t="shared" si="4"/>
        <v>398</v>
      </c>
      <c r="D14" s="49" t="n">
        <f t="shared" si="5"/>
        <v>637</v>
      </c>
      <c r="E14" s="24" t="n">
        <f t="shared" si="1"/>
        <v>241</v>
      </c>
      <c r="F14" s="49" t="n">
        <v>96</v>
      </c>
      <c r="G14" s="49" t="n">
        <v>145</v>
      </c>
      <c r="H14" s="24" t="n">
        <f t="shared" si="3"/>
        <v>794</v>
      </c>
      <c r="I14" s="49" t="n">
        <v>302</v>
      </c>
      <c r="J14" s="49" t="n">
        <v>492</v>
      </c>
    </row>
    <row r="15" ht="12.75" customHeight="1">
      <c r="A15" s="41" t="s">
        <v>55</v>
      </c>
      <c r="B15" s="41"/>
      <c r="C15" s="41"/>
      <c r="D15" s="41"/>
      <c r="E15" s="41"/>
      <c r="F15" s="41"/>
      <c r="G15" s="41"/>
      <c r="H15" s="41"/>
      <c r="I15" s="41"/>
      <c r="J15" s="41"/>
    </row>
    <row r="16" ht="12.75" customHeight="1">
      <c r="A16" s="25" t="s">
        <v>58</v>
      </c>
      <c r="B16" s="24" t="n">
        <f t="shared" ref="B16:B26" si="6">SUM(E16,H16)</f>
        <v>13070</v>
      </c>
      <c r="C16" s="49" t="n">
        <f t="shared" ref="C16:C21" si="7">SUM(F16+I16)</f>
        <v>8652</v>
      </c>
      <c r="D16" s="49" t="n">
        <f t="shared" ref="D16:D26" si="8">SUM(G16)+J16</f>
        <v>4418</v>
      </c>
      <c r="E16" s="24" t="n">
        <f t="shared" ref="E16:E26" si="9">SUM(F16:G16)</f>
        <v>9382</v>
      </c>
      <c r="F16" s="49" t="n">
        <v>7072</v>
      </c>
      <c r="G16" s="49" t="n">
        <v>2310</v>
      </c>
      <c r="H16" s="24" t="n">
        <f t="shared" ref="H16:H26" si="10">SUM(I16:J16)</f>
        <v>3688</v>
      </c>
      <c r="I16" s="49" t="n">
        <v>1580</v>
      </c>
      <c r="J16" s="49" t="n">
        <v>2108</v>
      </c>
    </row>
    <row r="17" ht="12.75" customHeight="1">
      <c r="A17" s="3" t="s">
        <v>5</v>
      </c>
      <c r="B17" s="24" t="n">
        <f t="shared" si="6"/>
        <v>8754</v>
      </c>
      <c r="C17" s="49" t="n">
        <f t="shared" si="7"/>
        <v>6769</v>
      </c>
      <c r="D17" s="49" t="n">
        <f t="shared" si="8"/>
        <v>1985</v>
      </c>
      <c r="E17" s="24" t="n">
        <f t="shared" si="9"/>
        <v>8071</v>
      </c>
      <c r="F17" s="49" t="n">
        <v>6296</v>
      </c>
      <c r="G17" s="49" t="n">
        <v>1775</v>
      </c>
      <c r="H17" s="24" t="n">
        <f t="shared" si="10"/>
        <v>683</v>
      </c>
      <c r="I17" s="49" t="n">
        <v>473</v>
      </c>
      <c r="J17" s="17" t="n">
        <v>210</v>
      </c>
    </row>
    <row r="18" ht="12.75" customHeight="1">
      <c r="A18" s="2" t="s">
        <v>79</v>
      </c>
      <c r="B18" s="24" t="n">
        <f t="shared" si="6"/>
        <v>1257</v>
      </c>
      <c r="C18" s="49" t="n">
        <f t="shared" si="7"/>
        <v>587</v>
      </c>
      <c r="D18" s="49" t="n">
        <f t="shared" si="8"/>
        <v>670</v>
      </c>
      <c r="E18" s="24" t="n">
        <f t="shared" si="9"/>
        <v>364</v>
      </c>
      <c r="F18" s="49" t="n">
        <v>233</v>
      </c>
      <c r="G18" s="49" t="n">
        <v>131</v>
      </c>
      <c r="H18" s="24" t="n">
        <f t="shared" si="10"/>
        <v>893</v>
      </c>
      <c r="I18" s="49" t="n">
        <v>354</v>
      </c>
      <c r="J18" s="49" t="n">
        <v>539</v>
      </c>
    </row>
    <row r="19" ht="12.75" customHeight="1">
      <c r="A19" s="25" t="s">
        <v>71</v>
      </c>
      <c r="B19" s="24" t="n">
        <f t="shared" si="6"/>
        <v>4671</v>
      </c>
      <c r="C19" s="49" t="n">
        <f t="shared" si="7"/>
        <v>1901</v>
      </c>
      <c r="D19" s="49" t="n">
        <f t="shared" si="8"/>
        <v>2770</v>
      </c>
      <c r="E19" s="24" t="n">
        <f t="shared" si="9"/>
        <v>2431</v>
      </c>
      <c r="F19" s="49" t="n">
        <v>1278</v>
      </c>
      <c r="G19" s="49" t="n">
        <v>1153</v>
      </c>
      <c r="H19" s="24" t="n">
        <f t="shared" si="10"/>
        <v>2240</v>
      </c>
      <c r="I19" s="49" t="n">
        <v>623</v>
      </c>
      <c r="J19" s="49" t="n">
        <v>1617</v>
      </c>
    </row>
    <row r="20" ht="12.75" customHeight="1">
      <c r="A20" s="25" t="s">
        <v>57</v>
      </c>
      <c r="B20" s="24" t="n">
        <f t="shared" si="6"/>
        <v>4352</v>
      </c>
      <c r="C20" s="49" t="n">
        <f t="shared" si="7"/>
        <v>2025</v>
      </c>
      <c r="D20" s="49" t="n">
        <f t="shared" si="8"/>
        <v>2327</v>
      </c>
      <c r="E20" s="24" t="n">
        <f t="shared" si="9"/>
        <v>1593</v>
      </c>
      <c r="F20" s="49" t="n">
        <v>831</v>
      </c>
      <c r="G20" s="49" t="n">
        <v>762</v>
      </c>
      <c r="H20" s="24" t="n">
        <f t="shared" si="10"/>
        <v>2759</v>
      </c>
      <c r="I20" s="49" t="n">
        <v>1194</v>
      </c>
      <c r="J20" s="49" t="n">
        <v>1565</v>
      </c>
    </row>
    <row r="21" ht="12.75" customHeight="1">
      <c r="A21" s="25" t="s">
        <v>72</v>
      </c>
      <c r="B21" s="24" t="n">
        <f t="shared" si="6"/>
        <v>695</v>
      </c>
      <c r="C21" s="49" t="n">
        <f t="shared" si="7"/>
        <v>294</v>
      </c>
      <c r="D21" s="49" t="n">
        <f t="shared" si="8"/>
        <v>401</v>
      </c>
      <c r="E21" s="24" t="n">
        <f t="shared" si="9"/>
        <v>148</v>
      </c>
      <c r="F21" s="49" t="n">
        <v>60</v>
      </c>
      <c r="G21" s="49" t="n">
        <v>88</v>
      </c>
      <c r="H21" s="24" t="n">
        <f t="shared" si="10"/>
        <v>547</v>
      </c>
      <c r="I21" s="49" t="n">
        <v>234</v>
      </c>
      <c r="J21" s="49" t="n">
        <v>313</v>
      </c>
    </row>
    <row r="22" ht="12.75" customHeight="1">
      <c r="A22" s="2" t="s">
        <v>80</v>
      </c>
      <c r="B22" s="24" t="n">
        <f t="shared" si="6"/>
        <v>1094</v>
      </c>
      <c r="C22" s="49" t="n">
        <f t="shared" ref="C22:C26" si="11">SUM(F22+I22)</f>
        <v>404</v>
      </c>
      <c r="D22" s="49" t="n">
        <f t="shared" si="8"/>
        <v>690</v>
      </c>
      <c r="E22" s="24" t="n">
        <f t="shared" si="9"/>
        <v>295</v>
      </c>
      <c r="F22" s="49" t="n">
        <v>112</v>
      </c>
      <c r="G22" s="49" t="n">
        <v>183</v>
      </c>
      <c r="H22" s="24" t="n">
        <f t="shared" si="10"/>
        <v>799</v>
      </c>
      <c r="I22" s="49" t="n">
        <v>292</v>
      </c>
      <c r="J22" s="49" t="n">
        <v>507</v>
      </c>
    </row>
    <row r="23" ht="12.75" customHeight="1">
      <c r="A23" s="25" t="s">
        <v>63</v>
      </c>
      <c r="B23" s="24" t="n">
        <f t="shared" si="6"/>
        <v>17240</v>
      </c>
      <c r="C23" s="49" t="n">
        <f t="shared" si="11"/>
        <v>6880</v>
      </c>
      <c r="D23" s="49" t="n">
        <f t="shared" si="8"/>
        <v>10360</v>
      </c>
      <c r="E23" s="24" t="n">
        <f t="shared" si="9"/>
        <v>2319</v>
      </c>
      <c r="F23" s="49" t="n">
        <v>1220</v>
      </c>
      <c r="G23" s="49" t="n">
        <v>1099</v>
      </c>
      <c r="H23" s="24" t="n">
        <f t="shared" si="10"/>
        <v>14921</v>
      </c>
      <c r="I23" s="49" t="n">
        <v>5660</v>
      </c>
      <c r="J23" s="49" t="n">
        <v>9261</v>
      </c>
    </row>
    <row r="24" ht="12.75" customHeight="1">
      <c r="A24" s="25" t="s">
        <v>84</v>
      </c>
      <c r="B24" s="24" t="n">
        <f t="shared" si="6"/>
        <v>1884</v>
      </c>
      <c r="C24" s="49" t="n">
        <f t="shared" si="11"/>
        <v>938</v>
      </c>
      <c r="D24" s="49" t="n">
        <f t="shared" si="8"/>
        <v>946</v>
      </c>
      <c r="E24" s="24" t="n">
        <f t="shared" si="9"/>
        <v>694</v>
      </c>
      <c r="F24" s="49" t="n">
        <v>384</v>
      </c>
      <c r="G24" s="49" t="n">
        <v>310</v>
      </c>
      <c r="H24" s="24" t="n">
        <f t="shared" si="10"/>
        <v>1190</v>
      </c>
      <c r="I24" s="49" t="n">
        <v>554</v>
      </c>
      <c r="J24" s="49" t="n">
        <v>636</v>
      </c>
    </row>
    <row r="25" ht="12.75" customHeight="1">
      <c r="A25" s="25" t="s">
        <v>75</v>
      </c>
      <c r="B25" s="24" t="n">
        <f t="shared" si="6"/>
        <v>1242</v>
      </c>
      <c r="C25" s="49" t="n">
        <f t="shared" si="11"/>
        <v>547</v>
      </c>
      <c r="D25" s="49" t="n">
        <f t="shared" si="8"/>
        <v>695</v>
      </c>
      <c r="E25" s="24" t="n">
        <f t="shared" si="9"/>
        <v>311</v>
      </c>
      <c r="F25" s="49" t="n">
        <v>147</v>
      </c>
      <c r="G25" s="49" t="n">
        <v>164</v>
      </c>
      <c r="H25" s="24" t="n">
        <f t="shared" si="10"/>
        <v>931</v>
      </c>
      <c r="I25" s="49" t="n">
        <v>400</v>
      </c>
      <c r="J25" s="49" t="n">
        <v>531</v>
      </c>
    </row>
    <row r="26" ht="12.75" customHeight="1">
      <c r="A26" s="25" t="s">
        <v>83</v>
      </c>
      <c r="B26" s="24" t="n">
        <f t="shared" si="6"/>
        <v>1168</v>
      </c>
      <c r="C26" s="49" t="n">
        <f t="shared" si="11"/>
        <v>582</v>
      </c>
      <c r="D26" s="49" t="n">
        <f t="shared" si="8"/>
        <v>586</v>
      </c>
      <c r="E26" s="24" t="n">
        <f t="shared" si="9"/>
        <v>395</v>
      </c>
      <c r="F26" s="49" t="n">
        <v>246</v>
      </c>
      <c r="G26" s="49" t="n">
        <v>149</v>
      </c>
      <c r="H26" s="24" t="n">
        <f t="shared" si="10"/>
        <v>773</v>
      </c>
      <c r="I26" s="49" t="n">
        <v>336</v>
      </c>
      <c r="J26" s="49" t="n">
        <v>437</v>
      </c>
    </row>
    <row r="27" ht="12.75" customHeight="1">
      <c r="A27" s="42" t="s">
        <v>65</v>
      </c>
      <c r="B27" s="42"/>
      <c r="C27" s="42"/>
      <c r="D27" s="42"/>
      <c r="E27" s="42"/>
      <c r="F27" s="42"/>
      <c r="G27" s="42"/>
      <c r="H27" s="42"/>
      <c r="I27" s="42"/>
      <c r="J27" s="42"/>
    </row>
    <row r="28" ht="12.75" customHeight="1">
      <c r="A28" s="50" t="s">
        <v>88</v>
      </c>
      <c r="B28" s="50"/>
      <c r="C28" s="50"/>
      <c r="D28" s="50"/>
      <c r="E28" s="50"/>
      <c r="F28" s="50"/>
      <c r="G28" s="50"/>
      <c r="H28" s="50"/>
      <c r="I28" s="50"/>
      <c r="J28" s="50"/>
    </row>
    <row r="29" ht="12.75" customHeight="1">
      <c r="A29" s="43"/>
      <c r="B29" s="43"/>
      <c r="C29" s="43"/>
      <c r="D29" s="43"/>
      <c r="E29" s="43"/>
      <c r="F29" s="43"/>
      <c r="G29" s="43"/>
      <c r="H29" s="43"/>
      <c r="I29" s="43"/>
      <c r="J29" s="43"/>
    </row>
    <row r="31" ht="12.75" customHeight="1">
      <c r="A31" s="2"/>
      <c r="B31" s="24"/>
      <c r="C31" s="23"/>
      <c r="D31" s="23"/>
      <c r="E31" s="24"/>
      <c r="F31" s="17"/>
      <c r="G31" s="17"/>
      <c r="H31" s="24"/>
    </row>
    <row r="32" ht="12.75" customHeight="1">
      <c r="A32" s="27"/>
      <c r="B32" s="28"/>
      <c r="C32" s="29"/>
      <c r="D32" s="29"/>
      <c r="E32" s="28"/>
      <c r="F32" s="29"/>
      <c r="G32" s="29"/>
      <c r="H32" s="28"/>
      <c r="I32" s="29"/>
      <c r="J32" s="29"/>
    </row>
    <row r="33" ht="12.75" customHeight="1">
      <c r="A33" s="30"/>
      <c r="B33" s="31"/>
      <c r="C33" s="29"/>
      <c r="D33" s="29"/>
      <c r="E33" s="31"/>
      <c r="F33" s="32"/>
      <c r="G33" s="32"/>
      <c r="H33" s="31"/>
      <c r="I33" s="32"/>
      <c r="J33" s="32"/>
    </row>
    <row r="34" ht="12.75" customHeight="1">
      <c r="A34" s="30"/>
      <c r="B34" s="31"/>
      <c r="C34" s="29"/>
      <c r="D34" s="29"/>
      <c r="E34" s="31"/>
      <c r="F34" s="32"/>
      <c r="G34" s="32"/>
      <c r="H34" s="31"/>
      <c r="I34" s="32"/>
      <c r="J34" s="32"/>
    </row>
    <row r="35" ht="12.75" customHeight="1">
      <c r="A35" s="33"/>
      <c r="B35" s="31"/>
      <c r="C35" s="29"/>
      <c r="D35" s="29"/>
      <c r="E35" s="31"/>
      <c r="F35" s="29"/>
      <c r="G35" s="32"/>
      <c r="H35" s="31"/>
      <c r="I35" s="32"/>
      <c r="J35" s="32"/>
    </row>
    <row r="36" ht="12.75" customHeight="1">
      <c r="A36" s="33"/>
      <c r="B36" s="31"/>
      <c r="C36" s="29"/>
      <c r="D36" s="29"/>
      <c r="E36" s="31"/>
      <c r="F36" s="32"/>
      <c r="G36" s="32"/>
      <c r="H36" s="31"/>
      <c r="I36" s="32"/>
      <c r="J36" s="32"/>
    </row>
    <row r="37" ht="12.75" customHeight="1">
      <c r="A37" s="33"/>
      <c r="B37" s="31"/>
      <c r="C37" s="29"/>
      <c r="D37" s="29"/>
      <c r="E37" s="31"/>
      <c r="F37" s="32"/>
      <c r="G37" s="32"/>
      <c r="H37" s="31"/>
      <c r="I37" s="32"/>
      <c r="J37" s="32"/>
    </row>
    <row r="38" ht="12.75" customHeight="1">
      <c r="A38" s="30"/>
      <c r="B38" s="31"/>
      <c r="C38" s="29"/>
      <c r="D38" s="29"/>
      <c r="E38" s="31"/>
      <c r="F38" s="32"/>
      <c r="G38" s="32"/>
      <c r="H38" s="31"/>
      <c r="I38" s="32"/>
      <c r="J38" s="32"/>
    </row>
    <row r="39" ht="12.75" customHeight="1">
      <c r="A39" s="30"/>
      <c r="B39" s="31"/>
      <c r="C39" s="29"/>
      <c r="D39" s="29"/>
      <c r="E39" s="31"/>
      <c r="F39" s="32"/>
      <c r="G39" s="32"/>
      <c r="H39" s="31"/>
      <c r="I39" s="32"/>
      <c r="J39" s="32"/>
    </row>
    <row r="40" ht="12.75" customHeight="1">
      <c r="A40" s="30"/>
      <c r="B40" s="31"/>
      <c r="C40" s="29"/>
      <c r="D40" s="29"/>
      <c r="E40" s="31"/>
      <c r="F40" s="32"/>
      <c r="G40" s="32"/>
      <c r="H40" s="31"/>
      <c r="I40" s="32"/>
      <c r="J40" s="32"/>
    </row>
    <row r="41" ht="12.75" customHeight="1">
      <c r="A41" s="34"/>
      <c r="B41" s="31"/>
      <c r="C41" s="29"/>
      <c r="D41" s="29"/>
      <c r="E41" s="31"/>
      <c r="F41" s="32"/>
      <c r="G41" s="32"/>
      <c r="H41" s="31"/>
      <c r="I41" s="29"/>
      <c r="J41" s="29"/>
    </row>
    <row r="42" ht="12.75" customHeight="1">
      <c r="A42" s="30"/>
      <c r="B42" s="31"/>
      <c r="C42" s="29"/>
      <c r="D42" s="29"/>
      <c r="E42" s="31"/>
      <c r="F42" s="32"/>
      <c r="G42" s="32"/>
      <c r="H42" s="31"/>
      <c r="I42" s="32"/>
      <c r="J42" s="32"/>
    </row>
    <row r="43" ht="12.75" customHeight="1">
      <c r="A43" s="33"/>
      <c r="B43" s="31"/>
      <c r="C43" s="29"/>
      <c r="D43" s="29"/>
      <c r="E43" s="31"/>
      <c r="F43" s="32"/>
      <c r="G43" s="32"/>
      <c r="H43" s="31"/>
      <c r="I43" s="32"/>
      <c r="J43" s="32"/>
    </row>
    <row r="44" ht="12.75" customHeight="1">
      <c r="A44" s="30"/>
      <c r="B44" s="31"/>
      <c r="C44" s="29"/>
      <c r="D44" s="29"/>
      <c r="E44" s="31"/>
      <c r="F44" s="32"/>
      <c r="G44" s="32"/>
      <c r="H44" s="31"/>
      <c r="I44" s="32"/>
      <c r="J44" s="32"/>
    </row>
    <row r="45" ht="12.75" customHeight="1">
      <c r="A45" s="33"/>
      <c r="B45" s="31"/>
      <c r="C45" s="29"/>
      <c r="D45" s="29"/>
      <c r="E45" s="31"/>
      <c r="F45" s="32"/>
      <c r="G45" s="32"/>
      <c r="H45" s="31"/>
      <c r="I45" s="32"/>
      <c r="J45" s="32"/>
    </row>
    <row r="46" ht="12.75" customHeight="1">
      <c r="A46" s="30"/>
      <c r="B46" s="31"/>
      <c r="C46" s="29"/>
      <c r="D46" s="29"/>
      <c r="E46" s="31"/>
      <c r="F46" s="32"/>
      <c r="G46" s="32"/>
      <c r="H46" s="31"/>
      <c r="I46" s="32"/>
      <c r="J46" s="32"/>
    </row>
    <row r="47" ht="12.75" customHeight="1">
      <c r="A47" s="30"/>
      <c r="B47" s="31"/>
      <c r="C47" s="32"/>
      <c r="D47" s="32"/>
      <c r="E47" s="31"/>
      <c r="F47" s="32"/>
      <c r="G47" s="32"/>
      <c r="H47" s="31"/>
      <c r="I47" s="32"/>
      <c r="J47" s="32"/>
    </row>
  </sheetData>
  <mergeCells count="18">
    <mergeCell ref="A2:H2"/>
    <mergeCell ref="I2:J2"/>
    <mergeCell ref="A3:A6"/>
    <mergeCell ref="B3:B6"/>
    <mergeCell ref="C3:D4"/>
    <mergeCell ref="E3:J3"/>
    <mergeCell ref="E4:G4"/>
    <mergeCell ref="H4:J4"/>
    <mergeCell ref="C5:C6"/>
    <mergeCell ref="D5:D6"/>
    <mergeCell ref="A28:J28"/>
    <mergeCell ref="A29:J29"/>
    <mergeCell ref="E5:E6"/>
    <mergeCell ref="F5:G5"/>
    <mergeCell ref="H5:H6"/>
    <mergeCell ref="I5:J5"/>
    <mergeCell ref="A15:J15"/>
    <mergeCell ref="A27:J27"/>
  </mergeCells>
  <pageMargins left="0.7" right="0.7" top="0.78740157499999996" bottom="0.78740157499999996" header="0.3" footer="0.3"/>
  <pageSetup paperSize="9" orientation="portrait" horizontalDpi="300" verticalDpi="300"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B050"/>
  </sheetPr>
  <dimension ref="A1"/>
  <sheetViews>
    <sheetView tabSelected="true" zoomScaleNormal="100" workbookViewId="0"/>
  </sheetViews>
  <sheetFormatPr defaultRowHeight="15.0" baseColWidth="10"/>
  <cols>
    <col min="1" max="1" width="57" hidden="0" customWidth="1"/>
    <col min="2" max="2" width="11.5546875" hidden="0" customWidth="1"/>
    <col min="3" max="3" width="10.6640625" hidden="0" customWidth="1"/>
    <col min="4" max="4" width="10.6640625" hidden="0" customWidth="1"/>
    <col min="5" max="5" width="10.6640625" hidden="0" customWidth="1"/>
    <col min="6" max="6" width="10.6640625" hidden="0" customWidth="1"/>
    <col min="7" max="7" width="10.6640625" hidden="0" customWidth="1"/>
    <col min="8" max="8" width="10.6640625" hidden="0" customWidth="1"/>
    <col min="9" max="9" width="10.6640625" hidden="0" customWidth="1"/>
    <col min="10" max="10" width="10.6640625" hidden="0" customWidth="1"/>
    <col min="12" max="12" width="32.6640625" hidden="0" customWidth="1"/>
  </cols>
  <sheetData>
    <row r="1" ht="12.75" customHeight="1">
      <c r="A1" s="1" t="s">
        <v>23</v>
      </c>
    </row>
    <row r="2" ht="12.75" customHeight="1">
      <c r="A2" s="15" t="s">
        <v>99</v>
      </c>
      <c r="B2" s="15"/>
      <c r="C2" s="15"/>
      <c r="D2" s="15"/>
      <c r="E2" s="15"/>
      <c r="F2" s="15"/>
      <c r="G2" s="15"/>
      <c r="H2" s="15"/>
      <c r="I2" s="44" t="s">
        <v>21</v>
      </c>
      <c r="J2" s="44"/>
    </row>
    <row r="3" ht="12.75" customHeight="1">
      <c r="A3" s="18" t="s">
        <v>67</v>
      </c>
      <c r="B3" s="36" t="s">
        <v>20</v>
      </c>
      <c r="C3" s="39" t="s">
        <v>15</v>
      </c>
      <c r="D3" s="18"/>
      <c r="E3" s="10" t="s">
        <v>87</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f t="shared" ref="B7:D14" si="0">SUM(E7,H7)</f>
        <v>49727</v>
      </c>
      <c r="C7" s="24" t="n">
        <f t="shared" si="0"/>
        <v>23988</v>
      </c>
      <c r="D7" s="24" t="n">
        <f t="shared" si="0"/>
        <v>25739</v>
      </c>
      <c r="E7" s="24" t="n">
        <f t="shared" ref="E7:E14" si="1">SUM(F7:G7)</f>
        <v>18074</v>
      </c>
      <c r="F7" s="24" t="n">
        <f>SUM(F8:F14,F16,F18:F26)</f>
        <v>11514</v>
      </c>
      <c r="G7" s="24" t="n">
        <f t="shared" ref="G7:J7" si="2">SUM(G8:G14,G16,G18:G26)</f>
        <v>6560</v>
      </c>
      <c r="H7" s="24" t="n">
        <f t="shared" si="2"/>
        <v>31653</v>
      </c>
      <c r="I7" s="24" t="n">
        <f t="shared" si="2"/>
        <v>12474</v>
      </c>
      <c r="J7" s="24" t="n">
        <f t="shared" si="2"/>
        <v>19179</v>
      </c>
    </row>
    <row r="8" ht="12.75" customHeight="1">
      <c r="A8" s="25" t="s">
        <v>54</v>
      </c>
      <c r="B8" s="24" t="n">
        <f t="shared" si="0"/>
        <v>90</v>
      </c>
      <c r="C8" s="49" t="n">
        <f>SUM(F8+I8)</f>
        <v>38</v>
      </c>
      <c r="D8" s="49" t="n">
        <f>SUM(G8)+J8</f>
        <v>52</v>
      </c>
      <c r="E8" s="24" t="n">
        <f t="shared" si="1"/>
        <v>23</v>
      </c>
      <c r="F8" s="49" t="n">
        <v>14</v>
      </c>
      <c r="G8" s="49" t="n">
        <v>9</v>
      </c>
      <c r="H8" s="24" t="n">
        <f t="shared" ref="H8:H14" si="3">SUM(I8:J8)</f>
        <v>67</v>
      </c>
      <c r="I8" s="49" t="n">
        <v>24</v>
      </c>
      <c r="J8" s="49" t="n">
        <v>43</v>
      </c>
    </row>
    <row r="9" ht="12.75" customHeight="1">
      <c r="A9" s="25" t="s">
        <v>32</v>
      </c>
      <c r="B9" s="24" t="n">
        <f t="shared" si="0"/>
        <v>802</v>
      </c>
      <c r="C9" s="49" t="n">
        <f t="shared" ref="C9:C14" si="4">SUM(F9+I9)</f>
        <v>407</v>
      </c>
      <c r="D9" s="49" t="n">
        <f t="shared" ref="D9:D14" si="5">SUM(G9)+J9</f>
        <v>395</v>
      </c>
      <c r="E9" s="24" t="n">
        <f t="shared" si="1"/>
        <v>466</v>
      </c>
      <c r="F9" s="49" t="n">
        <v>266</v>
      </c>
      <c r="G9" s="49" t="n">
        <v>200</v>
      </c>
      <c r="H9" s="24" t="n">
        <f t="shared" si="3"/>
        <v>336</v>
      </c>
      <c r="I9" s="49" t="n">
        <v>141</v>
      </c>
      <c r="J9" s="49" t="n">
        <v>195</v>
      </c>
    </row>
    <row r="10" ht="12.75" customHeight="1">
      <c r="A10" s="25" t="s">
        <v>33</v>
      </c>
      <c r="B10" s="24" t="n">
        <f t="shared" si="0"/>
        <v>121</v>
      </c>
      <c r="C10" s="49" t="n">
        <f t="shared" si="4"/>
        <v>51</v>
      </c>
      <c r="D10" s="49" t="n">
        <f t="shared" si="5"/>
        <v>70</v>
      </c>
      <c r="E10" s="24" t="n">
        <f t="shared" si="1"/>
        <v>37</v>
      </c>
      <c r="F10" s="49" t="n">
        <v>13</v>
      </c>
      <c r="G10" s="49" t="n">
        <v>24</v>
      </c>
      <c r="H10" s="24" t="n">
        <f t="shared" si="3"/>
        <v>84</v>
      </c>
      <c r="I10" s="49" t="n">
        <v>38</v>
      </c>
      <c r="J10" s="49" t="n">
        <v>46</v>
      </c>
    </row>
    <row r="11" ht="12.75" customHeight="1">
      <c r="A11" s="25" t="s">
        <v>34</v>
      </c>
      <c r="B11" s="24" t="n">
        <f t="shared" si="0"/>
        <v>205</v>
      </c>
      <c r="C11" s="49" t="n">
        <f t="shared" si="4"/>
        <v>81</v>
      </c>
      <c r="D11" s="49" t="n">
        <f t="shared" si="5"/>
        <v>124</v>
      </c>
      <c r="E11" s="24" t="n">
        <f t="shared" si="1"/>
        <v>79</v>
      </c>
      <c r="F11" s="49" t="n">
        <v>43</v>
      </c>
      <c r="G11" s="49" t="n">
        <v>36</v>
      </c>
      <c r="H11" s="24" t="n">
        <f t="shared" si="3"/>
        <v>126</v>
      </c>
      <c r="I11" s="49" t="n">
        <v>38</v>
      </c>
      <c r="J11" s="49" t="n">
        <v>88</v>
      </c>
    </row>
    <row r="12" ht="12.75" customHeight="1">
      <c r="A12" s="25" t="s">
        <v>35</v>
      </c>
      <c r="B12" s="24" t="n">
        <f t="shared" si="0"/>
        <v>111</v>
      </c>
      <c r="C12" s="49" t="n">
        <f t="shared" si="4"/>
        <v>36</v>
      </c>
      <c r="D12" s="49" t="n">
        <f t="shared" si="5"/>
        <v>75</v>
      </c>
      <c r="E12" s="24" t="n">
        <f t="shared" si="1"/>
        <v>47</v>
      </c>
      <c r="F12" s="49" t="n">
        <v>22</v>
      </c>
      <c r="G12" s="49" t="n">
        <v>25</v>
      </c>
      <c r="H12" s="24" t="n">
        <f t="shared" si="3"/>
        <v>64</v>
      </c>
      <c r="I12" s="49" t="n">
        <v>14</v>
      </c>
      <c r="J12" s="49" t="n">
        <v>50</v>
      </c>
    </row>
    <row r="13" ht="12.75" customHeight="1">
      <c r="A13" s="25" t="s">
        <v>36</v>
      </c>
      <c r="B13" s="24" t="n">
        <f t="shared" si="0"/>
        <v>318</v>
      </c>
      <c r="C13" s="49" t="n">
        <f t="shared" si="4"/>
        <v>154</v>
      </c>
      <c r="D13" s="49" t="n">
        <f t="shared" si="5"/>
        <v>164</v>
      </c>
      <c r="E13" s="24" t="n">
        <f t="shared" si="1"/>
        <v>220</v>
      </c>
      <c r="F13" s="49" t="n">
        <v>112</v>
      </c>
      <c r="G13" s="49" t="n">
        <v>108</v>
      </c>
      <c r="H13" s="24" t="n">
        <f t="shared" si="3"/>
        <v>98</v>
      </c>
      <c r="I13" s="49" t="n">
        <v>42</v>
      </c>
      <c r="J13" s="49" t="n">
        <v>56</v>
      </c>
    </row>
    <row r="14" ht="12.75" customHeight="1">
      <c r="A14" s="25" t="s">
        <v>10</v>
      </c>
      <c r="B14" s="24" t="n">
        <f t="shared" si="0"/>
        <v>1132</v>
      </c>
      <c r="C14" s="49" t="n">
        <f t="shared" si="4"/>
        <v>454</v>
      </c>
      <c r="D14" s="49" t="n">
        <f t="shared" si="5"/>
        <v>678</v>
      </c>
      <c r="E14" s="24" t="n">
        <f t="shared" si="1"/>
        <v>223</v>
      </c>
      <c r="F14" s="49" t="n">
        <v>92</v>
      </c>
      <c r="G14" s="49" t="n">
        <v>131</v>
      </c>
      <c r="H14" s="24" t="n">
        <f t="shared" si="3"/>
        <v>909</v>
      </c>
      <c r="I14" s="49" t="n">
        <v>362</v>
      </c>
      <c r="J14" s="49" t="n">
        <v>547</v>
      </c>
    </row>
    <row r="15" ht="12.75" customHeight="1">
      <c r="A15" s="41" t="s">
        <v>55</v>
      </c>
      <c r="B15" s="41"/>
      <c r="C15" s="41"/>
      <c r="D15" s="41"/>
      <c r="E15" s="41"/>
      <c r="F15" s="41"/>
      <c r="G15" s="41"/>
      <c r="H15" s="41"/>
      <c r="I15" s="41"/>
      <c r="J15" s="41"/>
    </row>
    <row r="16" ht="12.75" customHeight="1">
      <c r="A16" s="25" t="s">
        <v>58</v>
      </c>
      <c r="B16" s="24" t="n">
        <f t="shared" ref="B16:B26" si="6">SUM(E16,H16)</f>
        <v>13335</v>
      </c>
      <c r="C16" s="49" t="n">
        <f t="shared" ref="C16:C21" si="7">SUM(F16+I16)</f>
        <v>8709</v>
      </c>
      <c r="D16" s="49" t="n">
        <f t="shared" ref="D16:D26" si="8">SUM(G16)+J16</f>
        <v>4626</v>
      </c>
      <c r="E16" s="24" t="n">
        <f t="shared" ref="E16:E26" si="9">SUM(F16:G16)</f>
        <v>9117</v>
      </c>
      <c r="F16" s="49" t="n">
        <v>6809</v>
      </c>
      <c r="G16" s="49" t="n">
        <v>2308</v>
      </c>
      <c r="H16" s="24" t="n">
        <f t="shared" ref="H16:H26" si="10">SUM(I16:J16)</f>
        <v>4218</v>
      </c>
      <c r="I16" s="49" t="n">
        <v>1900</v>
      </c>
      <c r="J16" s="49" t="n">
        <v>2318</v>
      </c>
    </row>
    <row r="17" ht="12.75" customHeight="1">
      <c r="A17" s="3" t="s">
        <v>5</v>
      </c>
      <c r="B17" s="24" t="n">
        <f t="shared" si="6"/>
        <v>8814</v>
      </c>
      <c r="C17" s="49" t="n">
        <f t="shared" si="7"/>
        <v>6719</v>
      </c>
      <c r="D17" s="49" t="n">
        <f t="shared" si="8"/>
        <v>2095</v>
      </c>
      <c r="E17" s="24" t="n">
        <f t="shared" si="9"/>
        <v>7805</v>
      </c>
      <c r="F17" s="49" t="n">
        <v>6028</v>
      </c>
      <c r="G17" s="49" t="n">
        <v>1777</v>
      </c>
      <c r="H17" s="24" t="n">
        <f t="shared" si="10"/>
        <v>1009</v>
      </c>
      <c r="I17" s="49" t="n">
        <v>691</v>
      </c>
      <c r="J17" s="17" t="n">
        <v>318</v>
      </c>
    </row>
    <row r="18" ht="12.75" customHeight="1">
      <c r="A18" s="2" t="s">
        <v>79</v>
      </c>
      <c r="B18" s="24" t="n">
        <f t="shared" si="6"/>
        <v>1265</v>
      </c>
      <c r="C18" s="49" t="n">
        <f t="shared" si="7"/>
        <v>583</v>
      </c>
      <c r="D18" s="49" t="n">
        <f t="shared" si="8"/>
        <v>682</v>
      </c>
      <c r="E18" s="24" t="n">
        <f t="shared" si="9"/>
        <v>345</v>
      </c>
      <c r="F18" s="49" t="n">
        <v>219</v>
      </c>
      <c r="G18" s="49" t="n">
        <v>126</v>
      </c>
      <c r="H18" s="24" t="n">
        <f t="shared" si="10"/>
        <v>920</v>
      </c>
      <c r="I18" s="49" t="n">
        <v>364</v>
      </c>
      <c r="J18" s="49" t="n">
        <v>556</v>
      </c>
    </row>
    <row r="19" ht="12.75" customHeight="1">
      <c r="A19" s="25" t="s">
        <v>71</v>
      </c>
      <c r="B19" s="24" t="n">
        <f t="shared" si="6"/>
        <v>4727</v>
      </c>
      <c r="C19" s="49" t="n">
        <f t="shared" si="7"/>
        <v>1892</v>
      </c>
      <c r="D19" s="49" t="n">
        <f t="shared" si="8"/>
        <v>2835</v>
      </c>
      <c r="E19" s="24" t="n">
        <f t="shared" si="9"/>
        <v>2450</v>
      </c>
      <c r="F19" s="49" t="n">
        <v>1266</v>
      </c>
      <c r="G19" s="49" t="n">
        <v>1184</v>
      </c>
      <c r="H19" s="24" t="n">
        <f t="shared" si="10"/>
        <v>2277</v>
      </c>
      <c r="I19" s="49" t="n">
        <v>626</v>
      </c>
      <c r="J19" s="49" t="n">
        <v>1651</v>
      </c>
    </row>
    <row r="20" ht="12.75" customHeight="1">
      <c r="A20" s="25" t="s">
        <v>57</v>
      </c>
      <c r="B20" s="24" t="n">
        <f t="shared" si="6"/>
        <v>4241</v>
      </c>
      <c r="C20" s="49" t="n">
        <f t="shared" si="7"/>
        <v>1954</v>
      </c>
      <c r="D20" s="49" t="n">
        <f t="shared" si="8"/>
        <v>2287</v>
      </c>
      <c r="E20" s="24" t="n">
        <f t="shared" si="9"/>
        <v>1434</v>
      </c>
      <c r="F20" s="49" t="n">
        <v>742</v>
      </c>
      <c r="G20" s="49" t="n">
        <v>692</v>
      </c>
      <c r="H20" s="24" t="n">
        <f t="shared" si="10"/>
        <v>2807</v>
      </c>
      <c r="I20" s="49" t="n">
        <v>1212</v>
      </c>
      <c r="J20" s="49" t="n">
        <v>1595</v>
      </c>
    </row>
    <row r="21" ht="12.75" customHeight="1">
      <c r="A21" s="25" t="s">
        <v>72</v>
      </c>
      <c r="B21" s="24" t="n">
        <f t="shared" si="6"/>
        <v>676</v>
      </c>
      <c r="C21" s="49" t="n">
        <f t="shared" si="7"/>
        <v>280</v>
      </c>
      <c r="D21" s="49" t="n">
        <f t="shared" si="8"/>
        <v>396</v>
      </c>
      <c r="E21" s="24" t="n">
        <f t="shared" si="9"/>
        <v>126</v>
      </c>
      <c r="F21" s="49" t="n">
        <v>48</v>
      </c>
      <c r="G21" s="49" t="n">
        <v>78</v>
      </c>
      <c r="H21" s="24" t="n">
        <f t="shared" si="10"/>
        <v>550</v>
      </c>
      <c r="I21" s="49" t="n">
        <v>232</v>
      </c>
      <c r="J21" s="49" t="n">
        <v>318</v>
      </c>
    </row>
    <row r="22" ht="12.75" customHeight="1">
      <c r="A22" s="2" t="s">
        <v>80</v>
      </c>
      <c r="B22" s="24" t="n">
        <f t="shared" si="6"/>
        <v>1129</v>
      </c>
      <c r="C22" s="49" t="n">
        <f t="shared" ref="C22:C26" si="11">SUM(F22+I22)</f>
        <v>411</v>
      </c>
      <c r="D22" s="49" t="n">
        <f t="shared" si="8"/>
        <v>718</v>
      </c>
      <c r="E22" s="24" t="n">
        <f t="shared" si="9"/>
        <v>256</v>
      </c>
      <c r="F22" s="49" t="n">
        <v>96</v>
      </c>
      <c r="G22" s="49" t="n">
        <v>160</v>
      </c>
      <c r="H22" s="24" t="n">
        <f t="shared" si="10"/>
        <v>873</v>
      </c>
      <c r="I22" s="49" t="n">
        <v>315</v>
      </c>
      <c r="J22" s="49" t="n">
        <v>558</v>
      </c>
    </row>
    <row r="23" ht="12.75" customHeight="1">
      <c r="A23" s="25" t="s">
        <v>63</v>
      </c>
      <c r="B23" s="24" t="n">
        <f t="shared" si="6"/>
        <v>17221</v>
      </c>
      <c r="C23" s="49" t="n">
        <f t="shared" si="11"/>
        <v>6866</v>
      </c>
      <c r="D23" s="49" t="n">
        <f t="shared" si="8"/>
        <v>10355</v>
      </c>
      <c r="E23" s="24" t="n">
        <f t="shared" si="9"/>
        <v>2003</v>
      </c>
      <c r="F23" s="49" t="n">
        <v>1080</v>
      </c>
      <c r="G23" s="49" t="n">
        <v>923</v>
      </c>
      <c r="H23" s="24" t="n">
        <f t="shared" si="10"/>
        <v>15218</v>
      </c>
      <c r="I23" s="49" t="n">
        <v>5786</v>
      </c>
      <c r="J23" s="49" t="n">
        <v>9432</v>
      </c>
    </row>
    <row r="24" ht="12.75" customHeight="1">
      <c r="A24" s="25" t="s">
        <v>84</v>
      </c>
      <c r="B24" s="24" t="n">
        <f t="shared" si="6"/>
        <v>1897</v>
      </c>
      <c r="C24" s="49" t="n">
        <f t="shared" si="11"/>
        <v>944</v>
      </c>
      <c r="D24" s="49" t="n">
        <f t="shared" si="8"/>
        <v>953</v>
      </c>
      <c r="E24" s="24" t="n">
        <f t="shared" si="9"/>
        <v>612</v>
      </c>
      <c r="F24" s="49" t="n">
        <v>341</v>
      </c>
      <c r="G24" s="49" t="n">
        <v>271</v>
      </c>
      <c r="H24" s="24" t="n">
        <f t="shared" si="10"/>
        <v>1285</v>
      </c>
      <c r="I24" s="49" t="n">
        <v>603</v>
      </c>
      <c r="J24" s="49" t="n">
        <v>682</v>
      </c>
    </row>
    <row r="25" ht="12.75" customHeight="1">
      <c r="A25" s="25" t="s">
        <v>75</v>
      </c>
      <c r="B25" s="24" t="n">
        <f t="shared" si="6"/>
        <v>1269</v>
      </c>
      <c r="C25" s="49" t="n">
        <f t="shared" si="11"/>
        <v>552</v>
      </c>
      <c r="D25" s="49" t="n">
        <f t="shared" si="8"/>
        <v>717</v>
      </c>
      <c r="E25" s="24" t="n">
        <f t="shared" si="9"/>
        <v>283</v>
      </c>
      <c r="F25" s="49" t="n">
        <v>131</v>
      </c>
      <c r="G25" s="49" t="n">
        <v>152</v>
      </c>
      <c r="H25" s="24" t="n">
        <f t="shared" si="10"/>
        <v>986</v>
      </c>
      <c r="I25" s="49" t="n">
        <v>421</v>
      </c>
      <c r="J25" s="49" t="n">
        <v>565</v>
      </c>
    </row>
    <row r="26" ht="12.75" customHeight="1">
      <c r="A26" s="25" t="s">
        <v>83</v>
      </c>
      <c r="B26" s="24" t="n">
        <f t="shared" si="6"/>
        <v>1188</v>
      </c>
      <c r="C26" s="49" t="n">
        <f t="shared" si="11"/>
        <v>576</v>
      </c>
      <c r="D26" s="49" t="n">
        <f t="shared" si="8"/>
        <v>612</v>
      </c>
      <c r="E26" s="24" t="n">
        <f t="shared" si="9"/>
        <v>353</v>
      </c>
      <c r="F26" s="49" t="n">
        <v>220</v>
      </c>
      <c r="G26" s="49" t="n">
        <v>133</v>
      </c>
      <c r="H26" s="24" t="n">
        <f t="shared" si="10"/>
        <v>835</v>
      </c>
      <c r="I26" s="49" t="n">
        <v>356</v>
      </c>
      <c r="J26" s="49" t="n">
        <v>479</v>
      </c>
    </row>
    <row r="27" ht="12.75" customHeight="1">
      <c r="A27" s="42" t="s">
        <v>65</v>
      </c>
      <c r="B27" s="42"/>
      <c r="C27" s="42"/>
      <c r="D27" s="42"/>
      <c r="E27" s="42"/>
      <c r="F27" s="42"/>
      <c r="G27" s="42"/>
      <c r="H27" s="42"/>
      <c r="I27" s="42"/>
      <c r="J27" s="42"/>
    </row>
    <row r="28" ht="12.75" customHeight="1">
      <c r="A28" s="50" t="s">
        <v>100</v>
      </c>
      <c r="B28" s="50"/>
      <c r="C28" s="50"/>
      <c r="D28" s="50"/>
      <c r="E28" s="50"/>
      <c r="F28" s="50"/>
      <c r="G28" s="50"/>
      <c r="H28" s="50"/>
      <c r="I28" s="50"/>
      <c r="J28" s="50"/>
    </row>
    <row r="29" ht="12.75" customHeight="1">
      <c r="A29" s="43"/>
      <c r="B29" s="43"/>
      <c r="C29" s="43"/>
      <c r="D29" s="43"/>
      <c r="E29" s="43"/>
      <c r="F29" s="43"/>
      <c r="G29" s="43"/>
      <c r="H29" s="43"/>
      <c r="I29" s="43"/>
      <c r="J29" s="43"/>
    </row>
    <row r="31" ht="12.75" customHeight="1">
      <c r="A31" s="2"/>
      <c r="B31" s="24"/>
      <c r="C31" s="23"/>
      <c r="D31" s="23"/>
      <c r="E31" s="24"/>
      <c r="F31" s="17"/>
      <c r="G31" s="17"/>
      <c r="H31" s="24"/>
    </row>
    <row r="32" ht="12.75" customHeight="1">
      <c r="A32" s="27"/>
      <c r="B32" s="28"/>
      <c r="C32" s="29"/>
      <c r="D32" s="29"/>
      <c r="E32" s="28"/>
      <c r="F32" s="29"/>
      <c r="G32" s="29"/>
      <c r="H32" s="28"/>
      <c r="I32" s="29"/>
      <c r="J32" s="29"/>
    </row>
    <row r="33" ht="12.75" customHeight="1">
      <c r="A33" s="30"/>
      <c r="B33" s="31"/>
      <c r="C33" s="29"/>
      <c r="D33" s="29"/>
      <c r="E33" s="31"/>
      <c r="F33" s="32"/>
      <c r="G33" s="32"/>
      <c r="H33" s="31"/>
      <c r="I33" s="32"/>
      <c r="J33" s="32"/>
    </row>
    <row r="34" ht="12.75" customHeight="1">
      <c r="A34" s="30"/>
      <c r="B34" s="31"/>
      <c r="C34" s="29"/>
      <c r="D34" s="29"/>
      <c r="E34" s="31"/>
      <c r="F34" s="32"/>
      <c r="G34" s="32"/>
      <c r="H34" s="31"/>
      <c r="I34" s="32"/>
      <c r="J34" s="32"/>
    </row>
    <row r="35" ht="12.75" customHeight="1">
      <c r="A35" s="33"/>
      <c r="B35" s="31"/>
      <c r="C35" s="29"/>
      <c r="D35" s="29"/>
      <c r="E35" s="31"/>
      <c r="F35" s="29"/>
      <c r="G35" s="32"/>
      <c r="H35" s="31"/>
      <c r="I35" s="32"/>
      <c r="J35" s="32"/>
    </row>
    <row r="36" ht="12.75" customHeight="1">
      <c r="A36" s="33"/>
      <c r="B36" s="31"/>
      <c r="C36" s="29"/>
      <c r="D36" s="29"/>
      <c r="E36" s="31"/>
      <c r="F36" s="32"/>
      <c r="G36" s="32"/>
      <c r="H36" s="31"/>
      <c r="I36" s="32"/>
      <c r="J36" s="32"/>
    </row>
    <row r="37" ht="12.75" customHeight="1">
      <c r="A37" s="33"/>
      <c r="B37" s="31"/>
      <c r="C37" s="29"/>
      <c r="D37" s="29"/>
      <c r="E37" s="31"/>
      <c r="F37" s="32"/>
      <c r="G37" s="32"/>
      <c r="H37" s="31"/>
      <c r="I37" s="32"/>
      <c r="J37" s="32"/>
    </row>
    <row r="38" ht="12.75" customHeight="1">
      <c r="A38" s="30"/>
      <c r="B38" s="31"/>
      <c r="C38" s="29"/>
      <c r="D38" s="29"/>
      <c r="E38" s="31"/>
      <c r="F38" s="32"/>
      <c r="G38" s="32"/>
      <c r="H38" s="31"/>
      <c r="I38" s="32"/>
      <c r="J38" s="32"/>
    </row>
    <row r="39" ht="12.75" customHeight="1">
      <c r="A39" s="30"/>
      <c r="B39" s="31"/>
      <c r="C39" s="29"/>
      <c r="D39" s="29"/>
      <c r="E39" s="31"/>
      <c r="F39" s="32"/>
      <c r="G39" s="32"/>
      <c r="H39" s="31"/>
      <c r="I39" s="32"/>
      <c r="J39" s="32"/>
    </row>
    <row r="40" ht="12.75" customHeight="1">
      <c r="A40" s="30"/>
      <c r="B40" s="31"/>
      <c r="C40" s="29"/>
      <c r="D40" s="29"/>
      <c r="E40" s="31"/>
      <c r="F40" s="32"/>
      <c r="G40" s="32"/>
      <c r="H40" s="31"/>
      <c r="I40" s="32"/>
      <c r="J40" s="32"/>
    </row>
    <row r="41" ht="12.75" customHeight="1">
      <c r="A41" s="34"/>
      <c r="B41" s="31"/>
      <c r="C41" s="29"/>
      <c r="D41" s="29"/>
      <c r="E41" s="31"/>
      <c r="F41" s="32"/>
      <c r="G41" s="32"/>
      <c r="H41" s="31"/>
      <c r="I41" s="29"/>
      <c r="J41" s="29"/>
    </row>
    <row r="42" ht="12.75" customHeight="1">
      <c r="A42" s="30"/>
      <c r="B42" s="31"/>
      <c r="C42" s="29"/>
      <c r="D42" s="29"/>
      <c r="E42" s="31"/>
      <c r="F42" s="32"/>
      <c r="G42" s="32"/>
      <c r="H42" s="31"/>
      <c r="I42" s="32"/>
      <c r="J42" s="32"/>
    </row>
    <row r="43" ht="12.75" customHeight="1">
      <c r="A43" s="33"/>
      <c r="B43" s="31"/>
      <c r="C43" s="29"/>
      <c r="D43" s="29"/>
      <c r="E43" s="31"/>
      <c r="F43" s="32"/>
      <c r="G43" s="32"/>
      <c r="H43" s="31"/>
      <c r="I43" s="32"/>
      <c r="J43" s="32"/>
    </row>
    <row r="44" ht="12.75" customHeight="1">
      <c r="A44" s="30"/>
      <c r="B44" s="31"/>
      <c r="C44" s="29"/>
      <c r="D44" s="29"/>
      <c r="E44" s="31"/>
      <c r="F44" s="32"/>
      <c r="G44" s="32"/>
      <c r="H44" s="31"/>
      <c r="I44" s="32"/>
      <c r="J44" s="32"/>
    </row>
    <row r="45" ht="12.75" customHeight="1">
      <c r="A45" s="33"/>
      <c r="B45" s="31"/>
      <c r="C45" s="29"/>
      <c r="D45" s="29"/>
      <c r="E45" s="31"/>
      <c r="F45" s="32"/>
      <c r="G45" s="32"/>
      <c r="H45" s="31"/>
      <c r="I45" s="32"/>
      <c r="J45" s="32"/>
    </row>
    <row r="46" ht="12.75" customHeight="1">
      <c r="A46" s="30"/>
      <c r="B46" s="31"/>
      <c r="C46" s="29"/>
      <c r="D46" s="29"/>
      <c r="E46" s="31"/>
      <c r="F46" s="32"/>
      <c r="G46" s="32"/>
      <c r="H46" s="31"/>
      <c r="I46" s="32"/>
      <c r="J46" s="32"/>
    </row>
    <row r="47" ht="12.75" customHeight="1">
      <c r="A47" s="30"/>
      <c r="B47" s="31"/>
      <c r="C47" s="32"/>
      <c r="D47" s="32"/>
      <c r="E47" s="31"/>
      <c r="F47" s="32"/>
      <c r="G47" s="32"/>
      <c r="H47" s="31"/>
      <c r="I47" s="32"/>
      <c r="J47" s="32"/>
    </row>
  </sheetData>
  <mergeCells count="18">
    <mergeCell ref="A2:H2"/>
    <mergeCell ref="I2:J2"/>
    <mergeCell ref="A3:A6"/>
    <mergeCell ref="B3:B6"/>
    <mergeCell ref="C3:D4"/>
    <mergeCell ref="E3:J3"/>
    <mergeCell ref="E4:G4"/>
    <mergeCell ref="H4:J4"/>
    <mergeCell ref="C5:C6"/>
    <mergeCell ref="D5:D6"/>
    <mergeCell ref="A28:J28"/>
    <mergeCell ref="A29:J29"/>
    <mergeCell ref="E5:E6"/>
    <mergeCell ref="F5:G5"/>
    <mergeCell ref="H5:H6"/>
    <mergeCell ref="I5:J5"/>
    <mergeCell ref="A15:J15"/>
    <mergeCell ref="A27:J27"/>
  </mergeCells>
  <pageMargins left="0.36" right="0.34" top="0.56000000000000005" bottom="0.984251969" header="0.3" footer="0.4921259845"/>
  <pageSetup paperSize="9" orientation="landscape"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25</v>
      </c>
      <c r="B2" s="15"/>
      <c r="C2" s="15"/>
      <c r="D2" s="15"/>
      <c r="E2" s="15"/>
      <c r="F2" s="15"/>
      <c r="G2" s="15"/>
      <c r="H2" s="15"/>
      <c r="I2" s="16" t="s">
        <v>21</v>
      </c>
      <c r="J2" s="16"/>
    </row>
    <row r="3" ht="12.75" customHeight="1">
      <c r="A3" s="18" t="s">
        <v>67</v>
      </c>
      <c r="B3" s="11" t="s">
        <v>20</v>
      </c>
      <c r="C3" s="11" t="s">
        <v>15</v>
      </c>
      <c r="D3" s="11"/>
      <c r="E3" s="10" t="s">
        <v>24</v>
      </c>
      <c r="F3" s="22"/>
      <c r="G3" s="22"/>
      <c r="H3" s="22"/>
      <c r="I3" s="22"/>
      <c r="J3" s="22"/>
    </row>
    <row r="4" ht="12.75" customHeight="1">
      <c r="A4" s="19"/>
      <c r="B4" s="11"/>
      <c r="C4" s="11"/>
      <c r="D4" s="11"/>
      <c r="E4" s="11" t="s">
        <v>18</v>
      </c>
      <c r="F4" s="11"/>
      <c r="G4" s="11"/>
      <c r="H4" s="10" t="s">
        <v>17</v>
      </c>
      <c r="I4" s="22"/>
      <c r="J4" s="22"/>
    </row>
    <row r="5" ht="12.75" customHeight="1">
      <c r="A5" s="19"/>
      <c r="B5" s="11"/>
      <c r="C5" s="11" t="s">
        <v>14</v>
      </c>
      <c r="D5" s="11" t="s">
        <v>13</v>
      </c>
      <c r="E5" s="11" t="s">
        <v>16</v>
      </c>
      <c r="F5" s="11" t="s">
        <v>15</v>
      </c>
      <c r="G5" s="11"/>
      <c r="H5" s="11" t="s">
        <v>16</v>
      </c>
      <c r="I5" s="11" t="s">
        <v>15</v>
      </c>
      <c r="J5" s="10"/>
    </row>
    <row r="6" ht="12.75" customHeight="1">
      <c r="A6" s="20"/>
      <c r="B6" s="11"/>
      <c r="C6" s="11"/>
      <c r="D6" s="11"/>
      <c r="E6" s="11"/>
      <c r="F6" s="11" t="s">
        <v>14</v>
      </c>
      <c r="G6" s="11" t="s">
        <v>13</v>
      </c>
      <c r="H6" s="11"/>
      <c r="I6" s="11" t="s">
        <v>14</v>
      </c>
      <c r="J6" s="10" t="s">
        <v>13</v>
      </c>
    </row>
    <row r="7" ht="12.75" customHeight="1">
      <c r="A7" s="5" t="s">
        <v>12</v>
      </c>
      <c r="B7" s="4" t="n">
        <f>SUM(B8:B15,B17:B22)</f>
        <v>48967</v>
      </c>
      <c r="C7" s="4" t="n">
        <f t="shared" ref="C7:C22" si="0">SUM(F7,I7)</f>
        <v>24857</v>
      </c>
      <c r="D7" s="4" t="n">
        <f t="shared" ref="D7:D22" si="1">SUM(G7,J7)</f>
        <v>24110</v>
      </c>
      <c r="E7" s="4" t="n">
        <f t="shared" ref="E7:J7" si="2">SUM(E8:E15,E17:E22)</f>
        <v>26596</v>
      </c>
      <c r="F7" s="4" t="n">
        <f t="shared" si="2"/>
        <v>16782</v>
      </c>
      <c r="G7" s="4" t="n">
        <f t="shared" si="2"/>
        <v>9814</v>
      </c>
      <c r="H7" s="4" t="n">
        <f t="shared" si="2"/>
        <v>22371</v>
      </c>
      <c r="I7" s="4" t="n">
        <f t="shared" si="2"/>
        <v>8075</v>
      </c>
      <c r="J7" s="4" t="n">
        <f t="shared" si="2"/>
        <v>14296</v>
      </c>
    </row>
    <row r="8" ht="12.75" customHeight="1">
      <c r="A8" s="25" t="s">
        <v>11</v>
      </c>
      <c r="B8" s="24" t="n">
        <f t="shared" ref="B8:B22" si="3">SUM(E8,H8)</f>
        <v>1472</v>
      </c>
      <c r="C8" s="23" t="n">
        <f t="shared" si="0"/>
        <v>789</v>
      </c>
      <c r="D8" s="23" t="n">
        <f t="shared" si="1"/>
        <v>683</v>
      </c>
      <c r="E8" s="24" t="n">
        <f>SUM(F8:G8)</f>
        <v>945</v>
      </c>
      <c r="F8" s="17" t="n">
        <v>588</v>
      </c>
      <c r="G8" s="17" t="n">
        <v>357</v>
      </c>
      <c r="H8" s="24" t="n">
        <f>SUM(I8:J8)</f>
        <v>527</v>
      </c>
      <c r="I8" s="17" t="n">
        <v>201</v>
      </c>
      <c r="J8" s="17" t="n">
        <v>326</v>
      </c>
    </row>
    <row r="9" ht="12.75" customHeight="1">
      <c r="A9" s="25" t="s">
        <v>10</v>
      </c>
      <c r="B9" s="24" t="n">
        <f t="shared" si="3"/>
        <v>1123</v>
      </c>
      <c r="C9" s="23" t="n">
        <f t="shared" si="0"/>
        <v>436</v>
      </c>
      <c r="D9" s="23" t="n">
        <f t="shared" si="1"/>
        <v>687</v>
      </c>
      <c r="E9" s="24" t="n">
        <f t="shared" ref="E9:E22" si="4">SUM(F9:G9)</f>
        <v>520</v>
      </c>
      <c r="F9" s="17" t="n">
        <v>213</v>
      </c>
      <c r="G9" s="17" t="n">
        <v>307</v>
      </c>
      <c r="H9" s="24" t="n">
        <f t="shared" ref="H9:H22" si="5">SUM(I9:J9)</f>
        <v>603</v>
      </c>
      <c r="I9" s="17" t="n">
        <v>223</v>
      </c>
      <c r="J9" s="17" t="n">
        <v>380</v>
      </c>
    </row>
    <row r="10" ht="12.75" customHeight="1">
      <c r="A10" s="2" t="s">
        <v>95</v>
      </c>
      <c r="B10" s="24" t="n">
        <f t="shared" si="3"/>
        <v>32</v>
      </c>
      <c r="C10" s="23" t="n">
        <f t="shared" si="0"/>
        <v>2</v>
      </c>
      <c r="D10" s="23" t="n">
        <f t="shared" si="1"/>
        <v>30</v>
      </c>
      <c r="E10" s="24" t="n">
        <f t="shared" si="4"/>
        <v>4</v>
      </c>
      <c r="F10" s="23" t="s">
        <v>26</v>
      </c>
      <c r="G10" s="17" t="n">
        <v>4</v>
      </c>
      <c r="H10" s="24" t="n">
        <f t="shared" si="5"/>
        <v>28</v>
      </c>
      <c r="I10" s="17" t="n">
        <v>2</v>
      </c>
      <c r="J10" s="17" t="n">
        <v>26</v>
      </c>
    </row>
    <row r="11" ht="12.75" customHeight="1">
      <c r="A11" s="2" t="s">
        <v>93</v>
      </c>
      <c r="B11" s="24" t="n">
        <f t="shared" si="3"/>
        <v>1336</v>
      </c>
      <c r="C11" s="23" t="n">
        <f t="shared" si="0"/>
        <v>682</v>
      </c>
      <c r="D11" s="23" t="n">
        <f t="shared" si="1"/>
        <v>654</v>
      </c>
      <c r="E11" s="24" t="n">
        <f t="shared" si="4"/>
        <v>585</v>
      </c>
      <c r="F11" s="17" t="n">
        <v>386</v>
      </c>
      <c r="G11" s="17" t="n">
        <v>199</v>
      </c>
      <c r="H11" s="24" t="n">
        <f t="shared" si="5"/>
        <v>751</v>
      </c>
      <c r="I11" s="17" t="n">
        <v>296</v>
      </c>
      <c r="J11" s="17" t="n">
        <v>455</v>
      </c>
    </row>
    <row r="12" ht="12.75" customHeight="1">
      <c r="A12" s="2" t="s">
        <v>38</v>
      </c>
      <c r="B12" s="24" t="n">
        <f t="shared" si="3"/>
        <v>1167</v>
      </c>
      <c r="C12" s="23" t="n">
        <f t="shared" si="0"/>
        <v>476</v>
      </c>
      <c r="D12" s="23" t="n">
        <f t="shared" si="1"/>
        <v>691</v>
      </c>
      <c r="E12" s="24" t="n">
        <f t="shared" si="4"/>
        <v>750</v>
      </c>
      <c r="F12" s="17" t="n">
        <v>345</v>
      </c>
      <c r="G12" s="17" t="n">
        <v>405</v>
      </c>
      <c r="H12" s="24" t="n">
        <f t="shared" si="5"/>
        <v>417</v>
      </c>
      <c r="I12" s="17" t="n">
        <v>131</v>
      </c>
      <c r="J12" s="17" t="n">
        <v>286</v>
      </c>
    </row>
    <row r="13" ht="12.75" customHeight="1">
      <c r="A13" s="25" t="s">
        <v>8</v>
      </c>
      <c r="B13" s="24" t="n">
        <f t="shared" si="3"/>
        <v>4610</v>
      </c>
      <c r="C13" s="23" t="n">
        <f t="shared" si="0"/>
        <v>2157</v>
      </c>
      <c r="D13" s="23" t="n">
        <f t="shared" si="1"/>
        <v>2453</v>
      </c>
      <c r="E13" s="24" t="n">
        <f t="shared" si="4"/>
        <v>2629</v>
      </c>
      <c r="F13" s="17" t="n">
        <v>1432</v>
      </c>
      <c r="G13" s="17" t="n">
        <v>1197</v>
      </c>
      <c r="H13" s="24" t="n">
        <f t="shared" si="5"/>
        <v>1981</v>
      </c>
      <c r="I13" s="17" t="n">
        <v>725</v>
      </c>
      <c r="J13" s="17" t="n">
        <v>1256</v>
      </c>
    </row>
    <row r="14" ht="12.75" customHeight="1">
      <c r="A14" s="25" t="s">
        <v>7</v>
      </c>
      <c r="B14" s="24" t="n">
        <f t="shared" si="3"/>
        <v>626</v>
      </c>
      <c r="C14" s="23" t="n">
        <f t="shared" si="0"/>
        <v>265</v>
      </c>
      <c r="D14" s="23" t="n">
        <f t="shared" si="1"/>
        <v>361</v>
      </c>
      <c r="E14" s="24" t="n">
        <f t="shared" si="4"/>
        <v>423</v>
      </c>
      <c r="F14" s="17" t="n">
        <v>195</v>
      </c>
      <c r="G14" s="17" t="n">
        <v>228</v>
      </c>
      <c r="H14" s="24" t="n">
        <f t="shared" si="5"/>
        <v>203</v>
      </c>
      <c r="I14" s="17" t="n">
        <v>70</v>
      </c>
      <c r="J14" s="17" t="n">
        <v>133</v>
      </c>
    </row>
    <row r="15" ht="12.75" customHeight="1">
      <c r="A15" s="25" t="s">
        <v>6</v>
      </c>
      <c r="B15" s="24" t="n">
        <f t="shared" si="3"/>
        <v>11068</v>
      </c>
      <c r="C15" s="23" t="n">
        <f t="shared" si="0"/>
        <v>8027</v>
      </c>
      <c r="D15" s="23" t="n">
        <f t="shared" si="1"/>
        <v>3041</v>
      </c>
      <c r="E15" s="24" t="n">
        <f t="shared" si="4"/>
        <v>8555</v>
      </c>
      <c r="F15" s="17" t="n">
        <v>6906</v>
      </c>
      <c r="G15" s="17" t="n">
        <v>1649</v>
      </c>
      <c r="H15" s="24" t="n">
        <f t="shared" si="5"/>
        <v>2513</v>
      </c>
      <c r="I15" s="17" t="n">
        <v>1121</v>
      </c>
      <c r="J15" s="17" t="n">
        <v>1392</v>
      </c>
    </row>
    <row r="16" ht="12.75" customHeight="1">
      <c r="A16" s="3" t="s">
        <v>5</v>
      </c>
      <c r="B16" s="24" t="n">
        <f t="shared" si="3"/>
        <v>7177</v>
      </c>
      <c r="C16" s="23" t="n">
        <f t="shared" si="0"/>
        <v>6184</v>
      </c>
      <c r="D16" s="23" t="n">
        <f t="shared" si="1"/>
        <v>993</v>
      </c>
      <c r="E16" s="24" t="n">
        <f t="shared" si="4"/>
        <v>7176</v>
      </c>
      <c r="F16" s="17" t="n">
        <v>6183</v>
      </c>
      <c r="G16" s="17" t="n">
        <v>993</v>
      </c>
      <c r="H16" s="24" t="n">
        <f t="shared" si="5"/>
        <v>1</v>
      </c>
      <c r="I16" s="23" t="n">
        <v>1</v>
      </c>
      <c r="J16" s="23" t="s">
        <v>26</v>
      </c>
    </row>
    <row r="17" ht="12.75" customHeight="1">
      <c r="A17" s="25" t="s">
        <v>4</v>
      </c>
      <c r="B17" s="24" t="n">
        <f t="shared" si="3"/>
        <v>3951</v>
      </c>
      <c r="C17" s="23" t="n">
        <f t="shared" si="0"/>
        <v>1702</v>
      </c>
      <c r="D17" s="23" t="n">
        <f t="shared" si="1"/>
        <v>2249</v>
      </c>
      <c r="E17" s="24" t="n">
        <f t="shared" si="4"/>
        <v>2314</v>
      </c>
      <c r="F17" s="17" t="n">
        <v>1312</v>
      </c>
      <c r="G17" s="17" t="n">
        <v>1002</v>
      </c>
      <c r="H17" s="24" t="n">
        <f t="shared" si="5"/>
        <v>1637</v>
      </c>
      <c r="I17" s="17" t="n">
        <v>390</v>
      </c>
      <c r="J17" s="17" t="n">
        <v>1247</v>
      </c>
    </row>
    <row r="18" ht="12.75" customHeight="1">
      <c r="A18" s="2" t="s">
        <v>94</v>
      </c>
      <c r="B18" s="24" t="n">
        <f t="shared" si="3"/>
        <v>1729</v>
      </c>
      <c r="C18" s="23" t="n">
        <f t="shared" si="0"/>
        <v>901</v>
      </c>
      <c r="D18" s="23" t="n">
        <f t="shared" si="1"/>
        <v>828</v>
      </c>
      <c r="E18" s="24" t="n">
        <f t="shared" si="4"/>
        <v>909</v>
      </c>
      <c r="F18" s="17" t="n">
        <v>564</v>
      </c>
      <c r="G18" s="17" t="n">
        <v>345</v>
      </c>
      <c r="H18" s="24" t="n">
        <f t="shared" si="5"/>
        <v>820</v>
      </c>
      <c r="I18" s="17" t="n">
        <v>337</v>
      </c>
      <c r="J18" s="17" t="n">
        <v>483</v>
      </c>
    </row>
    <row r="19" ht="12.75" customHeight="1">
      <c r="A19" s="25" t="s">
        <v>3</v>
      </c>
      <c r="B19" s="24" t="n">
        <f t="shared" si="3"/>
        <v>15233</v>
      </c>
      <c r="C19" s="23" t="n">
        <f t="shared" si="0"/>
        <v>5410</v>
      </c>
      <c r="D19" s="23" t="n">
        <f t="shared" si="1"/>
        <v>9823</v>
      </c>
      <c r="E19" s="24" t="n">
        <f t="shared" si="4"/>
        <v>4021</v>
      </c>
      <c r="F19" s="17" t="n">
        <v>1531</v>
      </c>
      <c r="G19" s="17" t="n">
        <v>2490</v>
      </c>
      <c r="H19" s="24" t="n">
        <f t="shared" si="5"/>
        <v>11212</v>
      </c>
      <c r="I19" s="17" t="n">
        <v>3879</v>
      </c>
      <c r="J19" s="17" t="n">
        <v>7333</v>
      </c>
    </row>
    <row r="20" ht="12.75" customHeight="1">
      <c r="A20" s="2" t="s">
        <v>42</v>
      </c>
      <c r="B20" s="24" t="n">
        <f t="shared" si="3"/>
        <v>886</v>
      </c>
      <c r="C20" s="23" t="n">
        <f t="shared" si="0"/>
        <v>484</v>
      </c>
      <c r="D20" s="23" t="n">
        <f t="shared" si="1"/>
        <v>402</v>
      </c>
      <c r="E20" s="24" t="n">
        <f t="shared" si="4"/>
        <v>463</v>
      </c>
      <c r="F20" s="17" t="n">
        <v>298</v>
      </c>
      <c r="G20" s="17" t="n">
        <v>165</v>
      </c>
      <c r="H20" s="24" t="n">
        <f t="shared" si="5"/>
        <v>423</v>
      </c>
      <c r="I20" s="17" t="n">
        <v>186</v>
      </c>
      <c r="J20" s="17" t="n">
        <v>237</v>
      </c>
    </row>
    <row r="21" ht="12.75" customHeight="1">
      <c r="A21" s="25" t="s">
        <v>2</v>
      </c>
      <c r="B21" s="24" t="n">
        <f t="shared" si="3"/>
        <v>1952</v>
      </c>
      <c r="C21" s="23" t="n">
        <f t="shared" si="0"/>
        <v>1093</v>
      </c>
      <c r="D21" s="23" t="n">
        <f t="shared" si="1"/>
        <v>859</v>
      </c>
      <c r="E21" s="24" t="n">
        <f t="shared" si="4"/>
        <v>1165</v>
      </c>
      <c r="F21" s="17" t="n">
        <v>759</v>
      </c>
      <c r="G21" s="17" t="n">
        <v>406</v>
      </c>
      <c r="H21" s="24" t="n">
        <f t="shared" si="5"/>
        <v>787</v>
      </c>
      <c r="I21" s="17" t="n">
        <v>334</v>
      </c>
      <c r="J21" s="17" t="n">
        <v>453</v>
      </c>
    </row>
    <row r="22" ht="12.75" customHeight="1">
      <c r="A22" s="9" t="s">
        <v>1</v>
      </c>
      <c r="B22" s="8" t="n">
        <f t="shared" si="3"/>
        <v>3782</v>
      </c>
      <c r="C22" s="6" t="n">
        <f t="shared" si="0"/>
        <v>2433</v>
      </c>
      <c r="D22" s="6" t="n">
        <f t="shared" si="1"/>
        <v>1349</v>
      </c>
      <c r="E22" s="8" t="n">
        <f t="shared" si="4"/>
        <v>3313</v>
      </c>
      <c r="F22" s="6" t="n">
        <v>2253</v>
      </c>
      <c r="G22" s="6" t="n">
        <v>1060</v>
      </c>
      <c r="H22" s="8" t="n">
        <f t="shared" si="5"/>
        <v>469</v>
      </c>
      <c r="I22" s="6" t="n">
        <v>180</v>
      </c>
      <c r="J22" s="6" t="n">
        <v>289</v>
      </c>
    </row>
    <row r="23" ht="12.75" customHeight="1">
      <c r="A23" s="26" t="s">
        <v>0</v>
      </c>
      <c r="B23" s="26"/>
      <c r="C23" s="26"/>
      <c r="D23" s="26"/>
      <c r="E23" s="26"/>
      <c r="F23" s="26"/>
      <c r="G23" s="26"/>
      <c r="H23" s="26"/>
      <c r="I23" s="26"/>
      <c r="J23" s="26"/>
    </row>
    <row r="24" ht="12.75" customHeight="1">
      <c r="A24" s="13" t="s">
        <v>92</v>
      </c>
      <c r="B24" s="13"/>
      <c r="C24" s="13"/>
      <c r="D24" s="13"/>
      <c r="E24" s="13"/>
      <c r="F24" s="13"/>
      <c r="G24" s="13"/>
      <c r="H24" s="13"/>
      <c r="I24" s="13"/>
      <c r="J24" s="13"/>
    </row>
    <row r="25" ht="12.75" customHeight="1">
      <c r="A25" s="12"/>
      <c r="B25" s="12"/>
      <c r="C25" s="12"/>
      <c r="D25" s="12"/>
      <c r="E25" s="12"/>
      <c r="F25" s="12"/>
      <c r="G25" s="12"/>
      <c r="H25" s="12"/>
      <c r="I25" s="12"/>
      <c r="J25" s="12"/>
    </row>
  </sheetData>
  <mergeCells count="17">
    <mergeCell ref="A25:J25"/>
    <mergeCell ref="A24:J24"/>
    <mergeCell ref="A23:J23"/>
    <mergeCell ref="E5:E6"/>
    <mergeCell ref="F5:G5"/>
    <mergeCell ref="H5:H6"/>
    <mergeCell ref="I5:J5"/>
    <mergeCell ref="A2:H2"/>
    <mergeCell ref="I2:J2"/>
    <mergeCell ref="A3:A6"/>
    <mergeCell ref="B3:B6"/>
    <mergeCell ref="C3:D4"/>
    <mergeCell ref="E3:J3"/>
    <mergeCell ref="E4:G4"/>
    <mergeCell ref="H4:J4"/>
    <mergeCell ref="C5:C6"/>
    <mergeCell ref="D5:D6"/>
  </mergeCells>
  <pageMargins left="0.36" right="0.34" top="0.56000000000000005" bottom="0.984251969" header="0.3" footer="0.4921259845"/>
  <pageSetup paperSize="9" orientation="landscape"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27</v>
      </c>
      <c r="B2" s="15"/>
      <c r="C2" s="15"/>
      <c r="D2" s="15"/>
      <c r="E2" s="15"/>
      <c r="F2" s="15"/>
      <c r="G2" s="15"/>
      <c r="H2" s="15"/>
      <c r="I2" s="16" t="s">
        <v>21</v>
      </c>
      <c r="J2" s="16"/>
    </row>
    <row r="3" ht="12.75" customHeight="1">
      <c r="A3" s="18" t="s">
        <v>67</v>
      </c>
      <c r="B3" s="11" t="s">
        <v>20</v>
      </c>
      <c r="C3" s="11" t="s">
        <v>15</v>
      </c>
      <c r="D3" s="11"/>
      <c r="E3" s="11" t="s">
        <v>24</v>
      </c>
      <c r="F3" s="11"/>
      <c r="G3" s="11"/>
      <c r="H3" s="11"/>
      <c r="I3" s="11"/>
      <c r="J3" s="10"/>
    </row>
    <row r="4" ht="12.75" customHeight="1">
      <c r="A4" s="19"/>
      <c r="B4" s="11"/>
      <c r="C4" s="11"/>
      <c r="D4" s="11"/>
      <c r="E4" s="11" t="s">
        <v>18</v>
      </c>
      <c r="F4" s="11"/>
      <c r="G4" s="11"/>
      <c r="H4" s="11" t="s">
        <v>17</v>
      </c>
      <c r="I4" s="11"/>
      <c r="J4" s="10"/>
    </row>
    <row r="5" ht="12.75" customHeight="1">
      <c r="A5" s="19"/>
      <c r="B5" s="11"/>
      <c r="C5" s="11" t="s">
        <v>14</v>
      </c>
      <c r="D5" s="11" t="s">
        <v>13</v>
      </c>
      <c r="E5" s="11" t="s">
        <v>16</v>
      </c>
      <c r="F5" s="11" t="s">
        <v>15</v>
      </c>
      <c r="G5" s="11"/>
      <c r="H5" s="11" t="s">
        <v>16</v>
      </c>
      <c r="I5" s="11" t="s">
        <v>15</v>
      </c>
      <c r="J5" s="10"/>
    </row>
    <row r="6" ht="12.75" customHeight="1">
      <c r="A6" s="20"/>
      <c r="B6" s="11"/>
      <c r="C6" s="11"/>
      <c r="D6" s="11"/>
      <c r="E6" s="11"/>
      <c r="F6" s="11" t="s">
        <v>14</v>
      </c>
      <c r="G6" s="11" t="s">
        <v>13</v>
      </c>
      <c r="H6" s="11"/>
      <c r="I6" s="11" t="s">
        <v>14</v>
      </c>
      <c r="J6" s="10" t="s">
        <v>13</v>
      </c>
    </row>
    <row r="7" ht="12.75" customHeight="1">
      <c r="A7" s="5" t="s">
        <v>12</v>
      </c>
      <c r="B7" s="4" t="n">
        <v>48940</v>
      </c>
      <c r="C7" s="23" t="n">
        <v>24739</v>
      </c>
      <c r="D7" s="23" t="n">
        <v>24201</v>
      </c>
      <c r="E7" s="4" t="n">
        <v>26117</v>
      </c>
      <c r="F7" s="23" t="n">
        <v>16457</v>
      </c>
      <c r="G7" s="23" t="n">
        <v>9660</v>
      </c>
      <c r="H7" s="4" t="n">
        <v>22823</v>
      </c>
      <c r="I7" s="23" t="n">
        <v>8282</v>
      </c>
      <c r="J7" s="23" t="n">
        <v>14541</v>
      </c>
    </row>
    <row r="8" ht="12.75" customHeight="1">
      <c r="A8" s="25" t="s">
        <v>11</v>
      </c>
      <c r="B8" s="24" t="n">
        <v>1506</v>
      </c>
      <c r="C8" s="23" t="n">
        <v>796</v>
      </c>
      <c r="D8" s="23" t="n">
        <v>710</v>
      </c>
      <c r="E8" s="24" t="n">
        <v>950</v>
      </c>
      <c r="F8" s="17" t="n">
        <v>589</v>
      </c>
      <c r="G8" s="17" t="n">
        <v>361</v>
      </c>
      <c r="H8" s="24" t="n">
        <v>556</v>
      </c>
      <c r="I8" s="17" t="n">
        <v>207</v>
      </c>
      <c r="J8" s="17" t="n">
        <v>349</v>
      </c>
    </row>
    <row r="9" ht="12.75" customHeight="1">
      <c r="A9" s="25" t="s">
        <v>10</v>
      </c>
      <c r="B9" s="24" t="n">
        <v>1117</v>
      </c>
      <c r="C9" s="23" t="n">
        <v>433</v>
      </c>
      <c r="D9" s="23" t="n">
        <v>684</v>
      </c>
      <c r="E9" s="24" t="n">
        <v>502</v>
      </c>
      <c r="F9" s="17" t="n">
        <v>204</v>
      </c>
      <c r="G9" s="17" t="n">
        <v>298</v>
      </c>
      <c r="H9" s="24" t="n">
        <v>615</v>
      </c>
      <c r="I9" s="17" t="n">
        <v>229</v>
      </c>
      <c r="J9" s="17" t="n">
        <v>386</v>
      </c>
    </row>
    <row r="10" ht="12.75" customHeight="1">
      <c r="A10" s="2" t="s">
        <v>95</v>
      </c>
      <c r="B10" s="24" t="n">
        <v>31</v>
      </c>
      <c r="C10" s="23" t="n">
        <v>2</v>
      </c>
      <c r="D10" s="23" t="n">
        <v>29</v>
      </c>
      <c r="E10" s="24" t="n">
        <v>4</v>
      </c>
      <c r="F10" s="23" t="s">
        <v>26</v>
      </c>
      <c r="G10" s="17" t="n">
        <v>4</v>
      </c>
      <c r="H10" s="24" t="n">
        <v>27</v>
      </c>
      <c r="I10" s="17" t="n">
        <v>2</v>
      </c>
      <c r="J10" s="17" t="n">
        <v>25</v>
      </c>
    </row>
    <row r="11" ht="12.75" customHeight="1">
      <c r="A11" s="2" t="s">
        <v>93</v>
      </c>
      <c r="B11" s="24" t="n">
        <v>1306</v>
      </c>
      <c r="C11" s="23" t="n">
        <v>666</v>
      </c>
      <c r="D11" s="23" t="n">
        <v>640</v>
      </c>
      <c r="E11" s="24" t="n">
        <v>565</v>
      </c>
      <c r="F11" s="17" t="n">
        <v>373</v>
      </c>
      <c r="G11" s="17" t="n">
        <v>192</v>
      </c>
      <c r="H11" s="24" t="n">
        <v>741</v>
      </c>
      <c r="I11" s="17" t="n">
        <v>293</v>
      </c>
      <c r="J11" s="17" t="n">
        <v>448</v>
      </c>
    </row>
    <row r="12" ht="12.75" customHeight="1">
      <c r="A12" s="2" t="s">
        <v>38</v>
      </c>
      <c r="B12" s="24" t="n">
        <v>1231</v>
      </c>
      <c r="C12" s="23" t="n">
        <v>488</v>
      </c>
      <c r="D12" s="23" t="n">
        <v>743</v>
      </c>
      <c r="E12" s="24" t="n">
        <v>776</v>
      </c>
      <c r="F12" s="17" t="n">
        <v>343</v>
      </c>
      <c r="G12" s="17" t="n">
        <v>433</v>
      </c>
      <c r="H12" s="24" t="n">
        <v>455</v>
      </c>
      <c r="I12" s="17" t="n">
        <v>145</v>
      </c>
      <c r="J12" s="17" t="n">
        <v>310</v>
      </c>
    </row>
    <row r="13" ht="12.75" customHeight="1">
      <c r="A13" s="25" t="s">
        <v>8</v>
      </c>
      <c r="B13" s="24" t="n">
        <v>4505</v>
      </c>
      <c r="C13" s="23" t="n">
        <v>2131</v>
      </c>
      <c r="D13" s="23" t="n">
        <v>2374</v>
      </c>
      <c r="E13" s="24" t="n">
        <v>2574</v>
      </c>
      <c r="F13" s="17" t="n">
        <v>1415</v>
      </c>
      <c r="G13" s="17" t="n">
        <v>1159</v>
      </c>
      <c r="H13" s="24" t="n">
        <v>1931</v>
      </c>
      <c r="I13" s="17" t="n">
        <v>716</v>
      </c>
      <c r="J13" s="17" t="n">
        <v>1215</v>
      </c>
    </row>
    <row r="14" ht="12.75" customHeight="1">
      <c r="A14" s="25" t="s">
        <v>7</v>
      </c>
      <c r="B14" s="24" t="n">
        <v>593</v>
      </c>
      <c r="C14" s="23" t="n">
        <v>245</v>
      </c>
      <c r="D14" s="23" t="n">
        <v>348</v>
      </c>
      <c r="E14" s="24" t="n">
        <v>394</v>
      </c>
      <c r="F14" s="17" t="n">
        <v>177</v>
      </c>
      <c r="G14" s="17" t="n">
        <v>217</v>
      </c>
      <c r="H14" s="24" t="n">
        <v>199</v>
      </c>
      <c r="I14" s="17" t="n">
        <v>68</v>
      </c>
      <c r="J14" s="17" t="n">
        <v>131</v>
      </c>
    </row>
    <row r="15" ht="12.75" customHeight="1">
      <c r="A15" s="25" t="s">
        <v>6</v>
      </c>
      <c r="B15" s="24" t="n">
        <v>11229</v>
      </c>
      <c r="C15" s="23" t="n">
        <v>8137</v>
      </c>
      <c r="D15" s="23" t="n">
        <v>3092</v>
      </c>
      <c r="E15" s="24" t="n">
        <v>8729</v>
      </c>
      <c r="F15" s="17" t="n">
        <v>7012</v>
      </c>
      <c r="G15" s="17" t="n">
        <v>1717</v>
      </c>
      <c r="H15" s="24" t="n">
        <v>2500</v>
      </c>
      <c r="I15" s="17" t="n">
        <v>1125</v>
      </c>
      <c r="J15" s="17" t="n">
        <v>1375</v>
      </c>
    </row>
    <row r="16" ht="12.75" customHeight="1">
      <c r="A16" s="3" t="s">
        <v>5</v>
      </c>
      <c r="B16" s="24" t="n">
        <v>7351</v>
      </c>
      <c r="C16" s="23" t="n">
        <v>6283</v>
      </c>
      <c r="D16" s="23" t="n">
        <v>1068</v>
      </c>
      <c r="E16" s="24" t="n">
        <v>7349</v>
      </c>
      <c r="F16" s="17" t="n">
        <v>6281</v>
      </c>
      <c r="G16" s="17" t="n">
        <v>1068</v>
      </c>
      <c r="H16" s="24" t="n">
        <v>2</v>
      </c>
      <c r="I16" s="23" t="n">
        <v>2</v>
      </c>
      <c r="J16" s="23"/>
    </row>
    <row r="17" ht="12.75" customHeight="1">
      <c r="A17" s="25" t="s">
        <v>4</v>
      </c>
      <c r="B17" s="24" t="n">
        <v>3999</v>
      </c>
      <c r="C17" s="23" t="n">
        <v>1724</v>
      </c>
      <c r="D17" s="23" t="n">
        <v>2275</v>
      </c>
      <c r="E17" s="24" t="n">
        <v>2327</v>
      </c>
      <c r="F17" s="17" t="n">
        <v>1317</v>
      </c>
      <c r="G17" s="17" t="n">
        <v>1010</v>
      </c>
      <c r="H17" s="24" t="n">
        <v>1672</v>
      </c>
      <c r="I17" s="17" t="n">
        <v>407</v>
      </c>
      <c r="J17" s="17" t="n">
        <v>1265</v>
      </c>
    </row>
    <row r="18" ht="12.75" customHeight="1">
      <c r="A18" s="2" t="s">
        <v>94</v>
      </c>
      <c r="B18" s="24" t="n">
        <v>1685</v>
      </c>
      <c r="C18" s="23" t="n">
        <v>871</v>
      </c>
      <c r="D18" s="23" t="n">
        <v>814</v>
      </c>
      <c r="E18" s="24" t="n">
        <v>878</v>
      </c>
      <c r="F18" s="17" t="n">
        <v>538</v>
      </c>
      <c r="G18" s="17" t="n">
        <v>340</v>
      </c>
      <c r="H18" s="24" t="n">
        <v>807</v>
      </c>
      <c r="I18" s="17" t="n">
        <v>333</v>
      </c>
      <c r="J18" s="17" t="n">
        <v>474</v>
      </c>
    </row>
    <row r="19" ht="12.75" customHeight="1">
      <c r="A19" s="25" t="s">
        <v>3</v>
      </c>
      <c r="B19" s="24" t="n">
        <v>15389</v>
      </c>
      <c r="C19" s="23" t="n">
        <v>5430</v>
      </c>
      <c r="D19" s="23" t="n">
        <v>9959</v>
      </c>
      <c r="E19" s="24" t="n">
        <v>3767</v>
      </c>
      <c r="F19" s="17" t="n">
        <v>1398</v>
      </c>
      <c r="G19" s="17" t="n">
        <v>2369</v>
      </c>
      <c r="H19" s="24" t="n">
        <v>11622</v>
      </c>
      <c r="I19" s="17" t="n">
        <v>4032</v>
      </c>
      <c r="J19" s="17" t="n">
        <v>7590</v>
      </c>
    </row>
    <row r="20" ht="12.75" customHeight="1">
      <c r="A20" s="2" t="s">
        <v>42</v>
      </c>
      <c r="B20" s="24" t="n">
        <v>841</v>
      </c>
      <c r="C20" s="23" t="n">
        <v>459</v>
      </c>
      <c r="D20" s="23" t="n">
        <v>382</v>
      </c>
      <c r="E20" s="24" t="n">
        <v>428</v>
      </c>
      <c r="F20" s="17" t="n">
        <v>274</v>
      </c>
      <c r="G20" s="17" t="n">
        <v>154</v>
      </c>
      <c r="H20" s="24" t="n">
        <v>413</v>
      </c>
      <c r="I20" s="17" t="n">
        <v>185</v>
      </c>
      <c r="J20" s="17" t="n">
        <v>228</v>
      </c>
    </row>
    <row r="21" ht="12.75" customHeight="1">
      <c r="A21" s="25" t="s">
        <v>2</v>
      </c>
      <c r="B21" s="24" t="n">
        <v>1909</v>
      </c>
      <c r="C21" s="23" t="n">
        <v>1064</v>
      </c>
      <c r="D21" s="23" t="n">
        <v>845</v>
      </c>
      <c r="E21" s="24" t="n">
        <v>1110</v>
      </c>
      <c r="F21" s="17" t="n">
        <v>720</v>
      </c>
      <c r="G21" s="17" t="n">
        <v>390</v>
      </c>
      <c r="H21" s="24" t="n">
        <v>799</v>
      </c>
      <c r="I21" s="17" t="n">
        <v>344</v>
      </c>
      <c r="J21" s="17" t="n">
        <v>455</v>
      </c>
    </row>
    <row r="22" ht="12.75" customHeight="1">
      <c r="A22" s="9" t="s">
        <v>1</v>
      </c>
      <c r="B22" s="8" t="n">
        <v>3599</v>
      </c>
      <c r="C22" s="6" t="n">
        <v>2293</v>
      </c>
      <c r="D22" s="6" t="n">
        <v>1306</v>
      </c>
      <c r="E22" s="8" t="n">
        <v>3113</v>
      </c>
      <c r="F22" s="6" t="n">
        <v>2097</v>
      </c>
      <c r="G22" s="6" t="n">
        <v>1016</v>
      </c>
      <c r="H22" s="8" t="n">
        <v>486</v>
      </c>
      <c r="I22" s="6" t="n">
        <v>196</v>
      </c>
      <c r="J22" s="6" t="n">
        <v>290</v>
      </c>
    </row>
    <row r="23" ht="12.75" customHeight="1">
      <c r="A23" s="12" t="s">
        <v>0</v>
      </c>
      <c r="B23" s="12"/>
      <c r="C23" s="12"/>
      <c r="D23" s="12"/>
      <c r="E23" s="12"/>
      <c r="F23" s="12"/>
      <c r="G23" s="12"/>
      <c r="H23" s="12"/>
      <c r="I23" s="12"/>
      <c r="J23" s="12"/>
    </row>
    <row r="24" ht="12.75" customHeight="1">
      <c r="A24" s="13" t="s">
        <v>92</v>
      </c>
      <c r="B24" s="14"/>
      <c r="C24" s="14"/>
      <c r="D24" s="14"/>
      <c r="E24" s="14"/>
      <c r="F24" s="14"/>
      <c r="G24" s="14"/>
      <c r="H24" s="14"/>
      <c r="I24" s="14"/>
      <c r="J24" s="14"/>
    </row>
    <row r="25" ht="12.75" customHeight="1">
      <c r="A25" s="12"/>
      <c r="B25" s="12"/>
      <c r="C25" s="12"/>
      <c r="D25" s="12"/>
      <c r="E25" s="12"/>
      <c r="F25" s="12"/>
      <c r="G25" s="12"/>
      <c r="H25" s="12"/>
      <c r="I25" s="12"/>
      <c r="J25" s="12"/>
    </row>
  </sheetData>
  <mergeCells count="17">
    <mergeCell ref="A25:J25"/>
    <mergeCell ref="E5:E6"/>
    <mergeCell ref="F5:G5"/>
    <mergeCell ref="H5:H6"/>
    <mergeCell ref="I5:J5"/>
    <mergeCell ref="A23:J23"/>
    <mergeCell ref="A24:J24"/>
    <mergeCell ref="A2:H2"/>
    <mergeCell ref="I2:J2"/>
    <mergeCell ref="A3:A6"/>
    <mergeCell ref="B3:B6"/>
    <mergeCell ref="C3:D4"/>
    <mergeCell ref="E3:J3"/>
    <mergeCell ref="E4:G4"/>
    <mergeCell ref="H4:J4"/>
    <mergeCell ref="C5:C6"/>
    <mergeCell ref="D5:D6"/>
  </mergeCells>
  <pageMargins left="0.36" right="0.34" top="0.56000000000000005" bottom="0.984251969" header="0.3" footer="0.4921259845"/>
  <pageSetup paperSize="9" orientation="landscape"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28</v>
      </c>
      <c r="B2" s="15"/>
      <c r="C2" s="15"/>
      <c r="D2" s="15"/>
      <c r="E2" s="15"/>
      <c r="F2" s="15"/>
      <c r="G2" s="15"/>
      <c r="H2" s="15"/>
      <c r="I2" s="16" t="s">
        <v>21</v>
      </c>
      <c r="J2" s="16"/>
    </row>
    <row r="3" ht="12.75" customHeight="1">
      <c r="A3" s="18" t="s">
        <v>67</v>
      </c>
      <c r="B3" s="11" t="s">
        <v>20</v>
      </c>
      <c r="C3" s="11" t="s">
        <v>15</v>
      </c>
      <c r="D3" s="11"/>
      <c r="E3" s="11" t="s">
        <v>24</v>
      </c>
      <c r="F3" s="11"/>
      <c r="G3" s="11"/>
      <c r="H3" s="11"/>
      <c r="I3" s="11"/>
      <c r="J3" s="10"/>
    </row>
    <row r="4" ht="12.75" customHeight="1">
      <c r="A4" s="19"/>
      <c r="B4" s="11"/>
      <c r="C4" s="11"/>
      <c r="D4" s="11"/>
      <c r="E4" s="11" t="s">
        <v>18</v>
      </c>
      <c r="F4" s="11"/>
      <c r="G4" s="11"/>
      <c r="H4" s="11" t="s">
        <v>17</v>
      </c>
      <c r="I4" s="11"/>
      <c r="J4" s="10"/>
    </row>
    <row r="5" ht="12.75" customHeight="1">
      <c r="A5" s="19"/>
      <c r="B5" s="11"/>
      <c r="C5" s="11" t="s">
        <v>14</v>
      </c>
      <c r="D5" s="11" t="s">
        <v>13</v>
      </c>
      <c r="E5" s="11" t="s">
        <v>16</v>
      </c>
      <c r="F5" s="11" t="s">
        <v>15</v>
      </c>
      <c r="G5" s="11"/>
      <c r="H5" s="11" t="s">
        <v>16</v>
      </c>
      <c r="I5" s="11" t="s">
        <v>15</v>
      </c>
      <c r="J5" s="10"/>
    </row>
    <row r="6" ht="12.75" customHeight="1">
      <c r="A6" s="20"/>
      <c r="B6" s="11"/>
      <c r="C6" s="11"/>
      <c r="D6" s="11"/>
      <c r="E6" s="11"/>
      <c r="F6" s="11" t="s">
        <v>14</v>
      </c>
      <c r="G6" s="11" t="s">
        <v>13</v>
      </c>
      <c r="H6" s="11"/>
      <c r="I6" s="11" t="s">
        <v>14</v>
      </c>
      <c r="J6" s="10" t="s">
        <v>13</v>
      </c>
    </row>
    <row r="7" ht="12.75" customHeight="1">
      <c r="A7" s="5" t="s">
        <v>12</v>
      </c>
      <c r="B7" s="4" t="n">
        <f>E7+H7</f>
        <v>48606</v>
      </c>
      <c r="C7" s="23" t="n">
        <f>+C8+C9+C10+C11+C12+C13+C14+C15+C17+C18+C19+C20+C21+C22</f>
        <v>24501</v>
      </c>
      <c r="D7" s="23" t="n">
        <f>+D8+D9+D10+D11+D12+D13+D14+D15+D17+D18+D19+D20+D21+D22</f>
        <v>24105</v>
      </c>
      <c r="E7" s="4" t="n">
        <f>SUM(F7:G7)</f>
        <v>25230</v>
      </c>
      <c r="F7" s="23" t="n">
        <f>+F8+F9+F10+F11+F12+F13+F14+F15+F17+F18+F19+F20+F21+F22</f>
        <v>15940</v>
      </c>
      <c r="G7" s="23" t="n">
        <f>+G8+G9+G11+G12+G13+G14+G15+G17+G18+G19+G20+G21+G22</f>
        <v>9290</v>
      </c>
      <c r="H7" s="4" t="n">
        <f>SUM(I7:J7)</f>
        <v>23376</v>
      </c>
      <c r="I7" s="23" t="n">
        <f>+I8+I9+I10+I11+I12+I13+I14+I15+I17+I18+I19+I20+I21+I22</f>
        <v>8561</v>
      </c>
      <c r="J7" s="23" t="n">
        <f>+J8+J9+J10+J11+J12+J13+J14+J15+J17+J18+J19+J20+J21+J22</f>
        <v>14815</v>
      </c>
    </row>
    <row r="8" ht="12.75" customHeight="1">
      <c r="A8" s="25" t="s">
        <v>11</v>
      </c>
      <c r="B8" s="24" t="n">
        <f t="shared" ref="B8:B22" si="0">E8+H8</f>
        <v>1525</v>
      </c>
      <c r="C8" s="23" t="n">
        <v>788</v>
      </c>
      <c r="D8" s="23" t="n">
        <v>737</v>
      </c>
      <c r="E8" s="24" t="n">
        <f t="shared" ref="E8:E22" si="1">SUM(F8:G8)</f>
        <v>955</v>
      </c>
      <c r="F8" s="17" t="n">
        <v>574</v>
      </c>
      <c r="G8" s="17" t="n">
        <v>381</v>
      </c>
      <c r="H8" s="24" t="n">
        <f t="shared" ref="H8:H22" si="2">SUM(I8:J8)</f>
        <v>570</v>
      </c>
      <c r="I8" s="17" t="n">
        <v>214</v>
      </c>
      <c r="J8" s="17" t="n">
        <v>356</v>
      </c>
    </row>
    <row r="9" ht="12.75" customHeight="1">
      <c r="A9" s="25" t="s">
        <v>10</v>
      </c>
      <c r="B9" s="24" t="n">
        <f t="shared" si="0"/>
        <v>1131</v>
      </c>
      <c r="C9" s="23" t="n">
        <v>426</v>
      </c>
      <c r="D9" s="23" t="n">
        <v>705</v>
      </c>
      <c r="E9" s="24" t="n">
        <f t="shared" si="1"/>
        <v>490</v>
      </c>
      <c r="F9" s="17" t="n">
        <v>196</v>
      </c>
      <c r="G9" s="17" t="n">
        <v>294</v>
      </c>
      <c r="H9" s="24" t="n">
        <f t="shared" si="2"/>
        <v>641</v>
      </c>
      <c r="I9" s="17" t="n">
        <v>230</v>
      </c>
      <c r="J9" s="17" t="n">
        <v>411</v>
      </c>
    </row>
    <row r="10" ht="12.75" customHeight="1">
      <c r="A10" s="2" t="s">
        <v>95</v>
      </c>
      <c r="B10" s="24" t="n">
        <f t="shared" si="0"/>
        <v>19</v>
      </c>
      <c r="C10" s="23" t="n">
        <v>5</v>
      </c>
      <c r="D10" s="23" t="n">
        <v>14</v>
      </c>
      <c r="E10" s="24" t="n">
        <f t="shared" si="1"/>
        <v>1</v>
      </c>
      <c r="F10" s="23" t="n">
        <v>1</v>
      </c>
      <c r="G10" s="23" t="s">
        <v>29</v>
      </c>
      <c r="H10" s="24" t="n">
        <f t="shared" si="2"/>
        <v>18</v>
      </c>
      <c r="I10" s="17" t="n">
        <v>4</v>
      </c>
      <c r="J10" s="17" t="n">
        <v>14</v>
      </c>
    </row>
    <row r="11" ht="12.75" customHeight="1">
      <c r="A11" s="2" t="s">
        <v>93</v>
      </c>
      <c r="B11" s="24" t="n">
        <f t="shared" si="0"/>
        <v>1279</v>
      </c>
      <c r="C11" s="23" t="n">
        <v>647</v>
      </c>
      <c r="D11" s="23" t="n">
        <v>632</v>
      </c>
      <c r="E11" s="24" t="n">
        <f t="shared" si="1"/>
        <v>543</v>
      </c>
      <c r="F11" s="17" t="n">
        <v>359</v>
      </c>
      <c r="G11" s="17" t="n">
        <v>184</v>
      </c>
      <c r="H11" s="24" t="n">
        <f t="shared" si="2"/>
        <v>736</v>
      </c>
      <c r="I11" s="17" t="n">
        <v>288</v>
      </c>
      <c r="J11" s="17" t="n">
        <v>448</v>
      </c>
    </row>
    <row r="12" ht="12.75" customHeight="1">
      <c r="A12" s="2" t="s">
        <v>38</v>
      </c>
      <c r="B12" s="24" t="n">
        <v>1195</v>
      </c>
      <c r="C12" s="23" t="n">
        <v>483</v>
      </c>
      <c r="D12" s="23" t="n">
        <v>712</v>
      </c>
      <c r="E12" s="24" t="n">
        <f t="shared" si="1"/>
        <v>750</v>
      </c>
      <c r="F12" s="17" t="n">
        <v>329</v>
      </c>
      <c r="G12" s="17" t="n">
        <v>421</v>
      </c>
      <c r="H12" s="24" t="n">
        <f t="shared" si="2"/>
        <v>445</v>
      </c>
      <c r="I12" s="17" t="n">
        <v>154</v>
      </c>
      <c r="J12" s="17" t="n">
        <v>291</v>
      </c>
    </row>
    <row r="13" ht="12.75" customHeight="1">
      <c r="A13" s="25" t="s">
        <v>8</v>
      </c>
      <c r="B13" s="24" t="n">
        <f t="shared" si="0"/>
        <v>4363</v>
      </c>
      <c r="C13" s="23" t="n">
        <v>2074</v>
      </c>
      <c r="D13" s="23" t="n">
        <v>2289</v>
      </c>
      <c r="E13" s="24" t="n">
        <f t="shared" si="1"/>
        <v>2489</v>
      </c>
      <c r="F13" s="17" t="n">
        <v>1364</v>
      </c>
      <c r="G13" s="17" t="n">
        <v>1125</v>
      </c>
      <c r="H13" s="24" t="n">
        <f t="shared" si="2"/>
        <v>1874</v>
      </c>
      <c r="I13" s="17" t="n">
        <v>710</v>
      </c>
      <c r="J13" s="17" t="n">
        <v>1164</v>
      </c>
    </row>
    <row r="14" ht="12.75" customHeight="1">
      <c r="A14" s="25" t="s">
        <v>7</v>
      </c>
      <c r="B14" s="24" t="n">
        <f t="shared" si="0"/>
        <v>563</v>
      </c>
      <c r="C14" s="23" t="n">
        <v>232</v>
      </c>
      <c r="D14" s="23" t="n">
        <v>331</v>
      </c>
      <c r="E14" s="24" t="n">
        <f t="shared" si="1"/>
        <v>368</v>
      </c>
      <c r="F14" s="17" t="n">
        <v>166</v>
      </c>
      <c r="G14" s="17" t="n">
        <v>202</v>
      </c>
      <c r="H14" s="24" t="n">
        <f t="shared" si="2"/>
        <v>195</v>
      </c>
      <c r="I14" s="17" t="n">
        <v>66</v>
      </c>
      <c r="J14" s="17" t="n">
        <v>129</v>
      </c>
    </row>
    <row r="15" ht="12.75" customHeight="1">
      <c r="A15" s="25" t="s">
        <v>6</v>
      </c>
      <c r="B15" s="24" t="n">
        <f t="shared" si="0"/>
        <v>11363</v>
      </c>
      <c r="C15" s="23" t="n">
        <v>8200</v>
      </c>
      <c r="D15" s="23" t="n">
        <v>3163</v>
      </c>
      <c r="E15" s="24" t="n">
        <f t="shared" si="1"/>
        <v>8734</v>
      </c>
      <c r="F15" s="17" t="n">
        <v>7008</v>
      </c>
      <c r="G15" s="17" t="n">
        <v>1726</v>
      </c>
      <c r="H15" s="24" t="n">
        <f t="shared" si="2"/>
        <v>2629</v>
      </c>
      <c r="I15" s="17" t="n">
        <v>1192</v>
      </c>
      <c r="J15" s="17" t="n">
        <v>1437</v>
      </c>
    </row>
    <row r="16" ht="12.75" customHeight="1">
      <c r="A16" s="3" t="s">
        <v>5</v>
      </c>
      <c r="B16" s="24" t="n">
        <f t="shared" si="0"/>
        <v>7400</v>
      </c>
      <c r="C16" s="23" t="n">
        <v>6306</v>
      </c>
      <c r="D16" s="23" t="n">
        <v>1094</v>
      </c>
      <c r="E16" s="24" t="n">
        <f t="shared" si="1"/>
        <v>7380</v>
      </c>
      <c r="F16" s="17" t="n">
        <v>6286</v>
      </c>
      <c r="G16" s="17" t="n">
        <v>1094</v>
      </c>
      <c r="H16" s="24" t="n">
        <f t="shared" si="2"/>
        <v>20</v>
      </c>
      <c r="I16" s="23" t="n">
        <v>20</v>
      </c>
      <c r="J16" s="23" t="s">
        <v>29</v>
      </c>
    </row>
    <row r="17" ht="12.75" customHeight="1">
      <c r="A17" s="25" t="s">
        <v>4</v>
      </c>
      <c r="B17" s="24" t="n">
        <f t="shared" si="0"/>
        <v>4050</v>
      </c>
      <c r="C17" s="23" t="n">
        <v>1735</v>
      </c>
      <c r="D17" s="23" t="n">
        <v>2315</v>
      </c>
      <c r="E17" s="24" t="n">
        <f t="shared" si="1"/>
        <v>2312</v>
      </c>
      <c r="F17" s="17" t="n">
        <v>1305</v>
      </c>
      <c r="G17" s="17" t="n">
        <v>1007</v>
      </c>
      <c r="H17" s="24" t="n">
        <f t="shared" si="2"/>
        <v>1738</v>
      </c>
      <c r="I17" s="17" t="n">
        <v>430</v>
      </c>
      <c r="J17" s="17" t="n">
        <v>1308</v>
      </c>
    </row>
    <row r="18" ht="12.75" customHeight="1">
      <c r="A18" s="2" t="s">
        <v>94</v>
      </c>
      <c r="B18" s="24" t="n">
        <f t="shared" si="0"/>
        <v>1639</v>
      </c>
      <c r="C18" s="23" t="n">
        <v>839</v>
      </c>
      <c r="D18" s="23" t="n">
        <v>800</v>
      </c>
      <c r="E18" s="24" t="n">
        <f t="shared" si="1"/>
        <v>840</v>
      </c>
      <c r="F18" s="17" t="n">
        <v>508</v>
      </c>
      <c r="G18" s="17" t="n">
        <v>332</v>
      </c>
      <c r="H18" s="24" t="n">
        <f t="shared" si="2"/>
        <v>799</v>
      </c>
      <c r="I18" s="17" t="n">
        <v>331</v>
      </c>
      <c r="J18" s="17" t="n">
        <v>468</v>
      </c>
    </row>
    <row r="19" ht="12.75" customHeight="1">
      <c r="A19" s="25" t="s">
        <v>3</v>
      </c>
      <c r="B19" s="24" t="n">
        <f t="shared" si="0"/>
        <v>15332</v>
      </c>
      <c r="C19" s="23" t="n">
        <v>5418</v>
      </c>
      <c r="D19" s="23" t="n">
        <v>9914</v>
      </c>
      <c r="E19" s="24" t="n">
        <f t="shared" si="1"/>
        <v>3329</v>
      </c>
      <c r="F19" s="17" t="n">
        <v>1217</v>
      </c>
      <c r="G19" s="17" t="n">
        <v>2112</v>
      </c>
      <c r="H19" s="24" t="n">
        <f t="shared" si="2"/>
        <v>12003</v>
      </c>
      <c r="I19" s="17" t="n">
        <v>4201</v>
      </c>
      <c r="J19" s="17" t="n">
        <v>7802</v>
      </c>
    </row>
    <row r="20" ht="12.75" customHeight="1">
      <c r="A20" s="2" t="s">
        <v>42</v>
      </c>
      <c r="B20" s="24" t="n">
        <f t="shared" si="0"/>
        <v>831</v>
      </c>
      <c r="C20" s="23" t="n">
        <v>450</v>
      </c>
      <c r="D20" s="23" t="n">
        <v>381</v>
      </c>
      <c r="E20" s="24" t="n">
        <f t="shared" si="1"/>
        <v>407</v>
      </c>
      <c r="F20" s="17" t="n">
        <v>260</v>
      </c>
      <c r="G20" s="17" t="n">
        <v>147</v>
      </c>
      <c r="H20" s="24" t="n">
        <f t="shared" si="2"/>
        <v>424</v>
      </c>
      <c r="I20" s="17" t="n">
        <v>190</v>
      </c>
      <c r="J20" s="17" t="n">
        <v>234</v>
      </c>
    </row>
    <row r="21" ht="12.75" customHeight="1">
      <c r="A21" s="25" t="s">
        <v>2</v>
      </c>
      <c r="B21" s="24" t="n">
        <f t="shared" si="0"/>
        <v>1865</v>
      </c>
      <c r="C21" s="23" t="n">
        <v>1030</v>
      </c>
      <c r="D21" s="23" t="n">
        <v>835</v>
      </c>
      <c r="E21" s="24" t="n">
        <f t="shared" si="1"/>
        <v>1065</v>
      </c>
      <c r="F21" s="17" t="n">
        <v>685</v>
      </c>
      <c r="G21" s="17" t="n">
        <v>380</v>
      </c>
      <c r="H21" s="24" t="n">
        <f t="shared" si="2"/>
        <v>800</v>
      </c>
      <c r="I21" s="17" t="n">
        <v>345</v>
      </c>
      <c r="J21" s="17" t="n">
        <v>455</v>
      </c>
    </row>
    <row r="22" ht="12.75" customHeight="1">
      <c r="A22" s="9" t="s">
        <v>1</v>
      </c>
      <c r="B22" s="8" t="n">
        <f t="shared" si="0"/>
        <v>3451</v>
      </c>
      <c r="C22" s="6" t="n">
        <v>2174</v>
      </c>
      <c r="D22" s="6" t="n">
        <v>1277</v>
      </c>
      <c r="E22" s="8" t="n">
        <f t="shared" si="1"/>
        <v>2947</v>
      </c>
      <c r="F22" s="6" t="n">
        <v>1968</v>
      </c>
      <c r="G22" s="6" t="n">
        <v>979</v>
      </c>
      <c r="H22" s="8" t="n">
        <f t="shared" si="2"/>
        <v>504</v>
      </c>
      <c r="I22" s="6" t="n">
        <v>206</v>
      </c>
      <c r="J22" s="6" t="n">
        <v>298</v>
      </c>
    </row>
    <row r="23" ht="12.75" customHeight="1">
      <c r="A23" s="12" t="s">
        <v>0</v>
      </c>
      <c r="B23" s="12"/>
      <c r="C23" s="12"/>
      <c r="D23" s="12"/>
      <c r="E23" s="12"/>
      <c r="F23" s="12"/>
      <c r="G23" s="12"/>
      <c r="H23" s="12"/>
      <c r="I23" s="12"/>
      <c r="J23" s="12"/>
    </row>
    <row r="24" ht="12.75" customHeight="1">
      <c r="A24" s="13" t="s">
        <v>92</v>
      </c>
      <c r="B24" s="14"/>
      <c r="C24" s="14"/>
      <c r="D24" s="14"/>
      <c r="E24" s="14"/>
      <c r="F24" s="14"/>
      <c r="G24" s="14"/>
      <c r="H24" s="14"/>
      <c r="I24" s="14"/>
      <c r="J24" s="14"/>
    </row>
    <row r="25" ht="12.75" customHeight="1">
      <c r="A25" s="12"/>
      <c r="B25" s="12"/>
      <c r="C25" s="12"/>
      <c r="D25" s="12"/>
      <c r="E25" s="12"/>
      <c r="F25" s="12"/>
      <c r="G25" s="12"/>
      <c r="H25" s="12"/>
      <c r="I25" s="12"/>
      <c r="J25" s="12"/>
    </row>
    <row r="28" ht="12.75" customHeight="1">
      <c r="A28" s="27"/>
      <c r="B28" s="28"/>
      <c r="C28" s="29"/>
      <c r="D28" s="29"/>
      <c r="E28" s="28"/>
      <c r="F28" s="29"/>
      <c r="G28" s="29"/>
      <c r="H28" s="28"/>
      <c r="I28" s="29"/>
      <c r="J28" s="29"/>
    </row>
    <row r="29" ht="12.75" customHeight="1">
      <c r="A29" s="30"/>
      <c r="B29" s="31"/>
      <c r="C29" s="29"/>
      <c r="D29" s="29"/>
      <c r="E29" s="31"/>
      <c r="F29" s="32"/>
      <c r="G29" s="32"/>
      <c r="H29" s="31"/>
      <c r="I29" s="32"/>
      <c r="J29" s="32"/>
    </row>
    <row r="30" ht="12.75" customHeight="1">
      <c r="A30" s="30"/>
      <c r="B30" s="31"/>
      <c r="C30" s="29"/>
      <c r="D30" s="29"/>
      <c r="E30" s="31"/>
      <c r="F30" s="32"/>
      <c r="G30" s="32"/>
      <c r="H30" s="31"/>
      <c r="I30" s="32"/>
      <c r="J30" s="32"/>
    </row>
    <row r="31" ht="12.75" customHeight="1">
      <c r="A31" s="33"/>
      <c r="B31" s="31"/>
      <c r="C31" s="29"/>
      <c r="D31" s="29"/>
      <c r="E31" s="31"/>
      <c r="F31" s="29"/>
      <c r="G31" s="32"/>
      <c r="H31" s="31"/>
      <c r="I31" s="32"/>
      <c r="J31" s="32"/>
    </row>
    <row r="32" ht="12.75" customHeight="1">
      <c r="A32" s="33"/>
      <c r="B32" s="31"/>
      <c r="C32" s="29"/>
      <c r="D32" s="29"/>
      <c r="E32" s="31"/>
      <c r="F32" s="32"/>
      <c r="G32" s="32"/>
      <c r="H32" s="31"/>
      <c r="I32" s="32"/>
      <c r="J32" s="32"/>
    </row>
    <row r="33" ht="12.75" customHeight="1">
      <c r="A33" s="33"/>
      <c r="B33" s="31"/>
      <c r="C33" s="29"/>
      <c r="D33" s="29"/>
      <c r="E33" s="31"/>
      <c r="F33" s="32"/>
      <c r="G33" s="32"/>
      <c r="H33" s="31"/>
      <c r="I33" s="32"/>
      <c r="J33" s="32"/>
    </row>
    <row r="34" ht="12.75" customHeight="1">
      <c r="A34" s="30"/>
      <c r="B34" s="31"/>
      <c r="C34" s="29"/>
      <c r="D34" s="29"/>
      <c r="E34" s="31"/>
      <c r="F34" s="32"/>
      <c r="G34" s="32"/>
      <c r="H34" s="31"/>
      <c r="I34" s="32"/>
      <c r="J34" s="32"/>
    </row>
    <row r="35" ht="12.75" customHeight="1">
      <c r="A35" s="30"/>
      <c r="B35" s="31"/>
      <c r="C35" s="29"/>
      <c r="D35" s="29"/>
      <c r="E35" s="31"/>
      <c r="F35" s="32"/>
      <c r="G35" s="32"/>
      <c r="H35" s="31"/>
      <c r="I35" s="32"/>
      <c r="J35" s="32"/>
    </row>
    <row r="36" ht="12.75" customHeight="1">
      <c r="A36" s="30"/>
      <c r="B36" s="31"/>
      <c r="C36" s="29"/>
      <c r="D36" s="29"/>
      <c r="E36" s="31"/>
      <c r="F36" s="32"/>
      <c r="G36" s="32"/>
      <c r="H36" s="31"/>
      <c r="I36" s="32"/>
      <c r="J36" s="32"/>
    </row>
    <row r="37" ht="12.75" customHeight="1">
      <c r="A37" s="34"/>
      <c r="B37" s="31"/>
      <c r="C37" s="29"/>
      <c r="D37" s="29"/>
      <c r="E37" s="31"/>
      <c r="F37" s="32"/>
      <c r="G37" s="32"/>
      <c r="H37" s="31"/>
      <c r="I37" s="29"/>
      <c r="J37" s="29"/>
    </row>
    <row r="38" ht="12.75" customHeight="1">
      <c r="A38" s="30"/>
      <c r="B38" s="31"/>
      <c r="C38" s="29"/>
      <c r="D38" s="29"/>
      <c r="E38" s="31"/>
      <c r="F38" s="32"/>
      <c r="G38" s="32"/>
      <c r="H38" s="31"/>
      <c r="I38" s="32"/>
      <c r="J38" s="32"/>
    </row>
    <row r="39" ht="12.75" customHeight="1">
      <c r="A39" s="33"/>
      <c r="B39" s="31"/>
      <c r="C39" s="29"/>
      <c r="D39" s="29"/>
      <c r="E39" s="31"/>
      <c r="F39" s="32"/>
      <c r="G39" s="32"/>
      <c r="H39" s="31"/>
      <c r="I39" s="32"/>
      <c r="J39" s="32"/>
    </row>
    <row r="40" ht="12.75" customHeight="1">
      <c r="A40" s="30"/>
      <c r="B40" s="31"/>
      <c r="C40" s="29"/>
      <c r="D40" s="29"/>
      <c r="E40" s="31"/>
      <c r="F40" s="32"/>
      <c r="G40" s="32"/>
      <c r="H40" s="31"/>
      <c r="I40" s="32"/>
      <c r="J40" s="32"/>
    </row>
    <row r="41" ht="12.75" customHeight="1">
      <c r="A41" s="33"/>
      <c r="B41" s="31"/>
      <c r="C41" s="29"/>
      <c r="D41" s="29"/>
      <c r="E41" s="31"/>
      <c r="F41" s="32"/>
      <c r="G41" s="32"/>
      <c r="H41" s="31"/>
      <c r="I41" s="32"/>
      <c r="J41" s="32"/>
    </row>
    <row r="42" ht="12.75" customHeight="1">
      <c r="A42" s="30"/>
      <c r="B42" s="31"/>
      <c r="C42" s="29"/>
      <c r="D42" s="29"/>
      <c r="E42" s="31"/>
      <c r="F42" s="32"/>
      <c r="G42" s="32"/>
      <c r="H42" s="31"/>
      <c r="I42" s="32"/>
      <c r="J42" s="32"/>
    </row>
    <row r="43" ht="12.75" customHeight="1">
      <c r="A43" s="30"/>
      <c r="B43" s="31"/>
      <c r="C43" s="32"/>
      <c r="D43" s="32"/>
      <c r="E43" s="31"/>
      <c r="F43" s="32"/>
      <c r="G43" s="32"/>
      <c r="H43" s="31"/>
      <c r="I43" s="32"/>
      <c r="J43" s="32"/>
    </row>
  </sheetData>
  <mergeCells count="17">
    <mergeCell ref="A2:H2"/>
    <mergeCell ref="I2:J2"/>
    <mergeCell ref="A3:A6"/>
    <mergeCell ref="B3:B6"/>
    <mergeCell ref="C3:D4"/>
    <mergeCell ref="E3:J3"/>
    <mergeCell ref="E4:G4"/>
    <mergeCell ref="H4:J4"/>
    <mergeCell ref="C5:C6"/>
    <mergeCell ref="D5:D6"/>
    <mergeCell ref="A25:J25"/>
    <mergeCell ref="E5:E6"/>
    <mergeCell ref="F5:G5"/>
    <mergeCell ref="H5:H6"/>
    <mergeCell ref="I5:J5"/>
    <mergeCell ref="A23:J23"/>
    <mergeCell ref="A24:J24"/>
  </mergeCells>
  <pageMargins left="0.7" right="0.7" top="0.78740157499999996" bottom="0.78740157499999996"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30</v>
      </c>
      <c r="B2" s="15"/>
      <c r="C2" s="15"/>
      <c r="D2" s="15"/>
      <c r="E2" s="15"/>
      <c r="F2" s="15"/>
      <c r="G2" s="15"/>
      <c r="H2" s="15"/>
      <c r="I2" s="16" t="s">
        <v>21</v>
      </c>
      <c r="J2" s="16"/>
    </row>
    <row r="3" ht="12.75" customHeight="1">
      <c r="A3" s="18" t="s">
        <v>67</v>
      </c>
      <c r="B3" s="11" t="s">
        <v>20</v>
      </c>
      <c r="C3" s="11" t="s">
        <v>15</v>
      </c>
      <c r="D3" s="11"/>
      <c r="E3" s="11" t="s">
        <v>24</v>
      </c>
      <c r="F3" s="11"/>
      <c r="G3" s="11"/>
      <c r="H3" s="11"/>
      <c r="I3" s="11"/>
      <c r="J3" s="10"/>
    </row>
    <row r="4" ht="12.75" customHeight="1">
      <c r="A4" s="19"/>
      <c r="B4" s="11"/>
      <c r="C4" s="11"/>
      <c r="D4" s="11"/>
      <c r="E4" s="11" t="s">
        <v>18</v>
      </c>
      <c r="F4" s="11"/>
      <c r="G4" s="11"/>
      <c r="H4" s="11" t="s">
        <v>17</v>
      </c>
      <c r="I4" s="11"/>
      <c r="J4" s="10"/>
    </row>
    <row r="5" ht="12.75" customHeight="1">
      <c r="A5" s="19"/>
      <c r="B5" s="11"/>
      <c r="C5" s="11" t="s">
        <v>14</v>
      </c>
      <c r="D5" s="11" t="s">
        <v>13</v>
      </c>
      <c r="E5" s="11" t="s">
        <v>16</v>
      </c>
      <c r="F5" s="11" t="s">
        <v>15</v>
      </c>
      <c r="G5" s="11"/>
      <c r="H5" s="11" t="s">
        <v>16</v>
      </c>
      <c r="I5" s="11" t="s">
        <v>15</v>
      </c>
      <c r="J5" s="10"/>
    </row>
    <row r="6" ht="12.75" customHeight="1">
      <c r="A6" s="20"/>
      <c r="B6" s="11"/>
      <c r="C6" s="11"/>
      <c r="D6" s="11"/>
      <c r="E6" s="11"/>
      <c r="F6" s="11" t="s">
        <v>14</v>
      </c>
      <c r="G6" s="11" t="s">
        <v>13</v>
      </c>
      <c r="H6" s="11"/>
      <c r="I6" s="11" t="s">
        <v>14</v>
      </c>
      <c r="J6" s="10" t="s">
        <v>13</v>
      </c>
    </row>
    <row r="7" ht="12.75" customHeight="1">
      <c r="A7" s="5" t="s">
        <v>12</v>
      </c>
      <c r="B7" s="24" t="n">
        <f>SUM(E7,H7)</f>
        <v>48899</v>
      </c>
      <c r="C7" s="4" t="n">
        <f>SUM(C8:C15,C17:C27)</f>
        <v>24598</v>
      </c>
      <c r="D7" s="4" t="n">
        <f>SUM(D8:D15,D17:D27)</f>
        <v>24301</v>
      </c>
      <c r="E7" s="4" t="n">
        <f>SUM(F7:G7)</f>
        <v>25072</v>
      </c>
      <c r="F7" s="4" t="n">
        <f>SUM(F8:F15,F17:F27)</f>
        <v>15849</v>
      </c>
      <c r="G7" s="4" t="n">
        <f>SUM(G8:G15,G17:G27)</f>
        <v>9223</v>
      </c>
      <c r="H7" s="4" t="n">
        <f>SUM(I7:J7)</f>
        <v>23827</v>
      </c>
      <c r="I7" s="4" t="n">
        <f>SUM(I8:I15,I17:I27)</f>
        <v>8749</v>
      </c>
      <c r="J7" s="4" t="n">
        <f>SUM(J8:J15,J17:J27)</f>
        <v>15078</v>
      </c>
    </row>
    <row r="8" ht="12.75" customHeight="1">
      <c r="A8" s="25" t="s">
        <v>31</v>
      </c>
      <c r="B8" s="24" t="n">
        <f>SUM(E8,H8)</f>
        <v>74</v>
      </c>
      <c r="C8" s="23" t="n">
        <f>SUM(F8,I8)</f>
        <v>38</v>
      </c>
      <c r="D8" s="23" t="n">
        <f>SUM(G8,J8)</f>
        <v>36</v>
      </c>
      <c r="E8" s="24" t="n">
        <f>SUM(F8:G8)</f>
        <v>36</v>
      </c>
      <c r="F8" s="17" t="n">
        <v>22</v>
      </c>
      <c r="G8" s="17" t="n">
        <v>14</v>
      </c>
      <c r="H8" s="24" t="n">
        <f t="shared" ref="H8:H27" si="0">SUM(I8:J8)</f>
        <v>38</v>
      </c>
      <c r="I8" s="17" t="n">
        <v>16</v>
      </c>
      <c r="J8" s="17" t="n">
        <v>22</v>
      </c>
    </row>
    <row r="9" ht="12.75" customHeight="1">
      <c r="A9" s="25" t="s">
        <v>32</v>
      </c>
      <c r="B9" s="24" t="n">
        <f t="shared" ref="B9:D23" si="1">SUM(E9,H9)</f>
        <v>728</v>
      </c>
      <c r="C9" s="23" t="n">
        <f t="shared" si="1"/>
        <v>408</v>
      </c>
      <c r="D9" s="23" t="n">
        <f t="shared" si="1"/>
        <v>320</v>
      </c>
      <c r="E9" s="24" t="n">
        <f t="shared" ref="E9:E27" si="2">SUM(F9:G9)</f>
        <v>489</v>
      </c>
      <c r="F9" s="1" t="n">
        <v>315</v>
      </c>
      <c r="G9" s="17" t="n">
        <v>174</v>
      </c>
      <c r="H9" s="24" t="n">
        <f t="shared" si="0"/>
        <v>239</v>
      </c>
      <c r="I9" s="17" t="n">
        <v>93</v>
      </c>
      <c r="J9" s="17" t="n">
        <v>146</v>
      </c>
    </row>
    <row r="10" ht="12.75" customHeight="1">
      <c r="A10" s="25" t="s">
        <v>33</v>
      </c>
      <c r="B10" s="24" t="n">
        <f t="shared" si="1"/>
        <v>120</v>
      </c>
      <c r="C10" s="23" t="n">
        <f t="shared" si="1"/>
        <v>47</v>
      </c>
      <c r="D10" s="23" t="n">
        <f t="shared" si="1"/>
        <v>73</v>
      </c>
      <c r="E10" s="24" t="n">
        <f t="shared" si="2"/>
        <v>41</v>
      </c>
      <c r="F10" s="17" t="n">
        <v>15</v>
      </c>
      <c r="G10" s="17" t="n">
        <v>26</v>
      </c>
      <c r="H10" s="24" t="n">
        <f t="shared" si="0"/>
        <v>79</v>
      </c>
      <c r="I10" s="17" t="n">
        <v>32</v>
      </c>
      <c r="J10" s="17" t="n">
        <v>47</v>
      </c>
    </row>
    <row r="11" ht="12.75" customHeight="1">
      <c r="A11" s="25" t="s">
        <v>34</v>
      </c>
      <c r="B11" s="24" t="n">
        <f t="shared" si="1"/>
        <v>194</v>
      </c>
      <c r="C11" s="23" t="n">
        <f t="shared" si="1"/>
        <v>91</v>
      </c>
      <c r="D11" s="23" t="n">
        <f t="shared" si="1"/>
        <v>103</v>
      </c>
      <c r="E11" s="24" t="n">
        <f t="shared" si="2"/>
        <v>84</v>
      </c>
      <c r="F11" s="17" t="n">
        <v>58</v>
      </c>
      <c r="G11" s="17" t="n">
        <v>26</v>
      </c>
      <c r="H11" s="24" t="n">
        <f t="shared" si="0"/>
        <v>110</v>
      </c>
      <c r="I11" s="17" t="n">
        <v>33</v>
      </c>
      <c r="J11" s="17" t="n">
        <v>77</v>
      </c>
    </row>
    <row r="12" ht="12.75" customHeight="1">
      <c r="A12" s="25" t="s">
        <v>35</v>
      </c>
      <c r="B12" s="24" t="n">
        <f>SUM(E12,H12)</f>
        <v>95</v>
      </c>
      <c r="C12" s="23" t="n">
        <f t="shared" si="1"/>
        <v>27</v>
      </c>
      <c r="D12" s="23" t="n">
        <f t="shared" si="1"/>
        <v>68</v>
      </c>
      <c r="E12" s="24" t="n">
        <f t="shared" si="2"/>
        <v>42</v>
      </c>
      <c r="F12" s="17" t="n">
        <v>15</v>
      </c>
      <c r="G12" s="17" t="n">
        <v>27</v>
      </c>
      <c r="H12" s="24" t="n">
        <f t="shared" si="0"/>
        <v>53</v>
      </c>
      <c r="I12" s="17" t="n">
        <v>12</v>
      </c>
      <c r="J12" s="17" t="n">
        <v>41</v>
      </c>
    </row>
    <row r="13" ht="12.75" customHeight="1">
      <c r="A13" s="25" t="s">
        <v>36</v>
      </c>
      <c r="B13" s="24" t="n">
        <f t="shared" si="1"/>
        <v>302</v>
      </c>
      <c r="C13" s="23" t="n">
        <f t="shared" si="1"/>
        <v>161</v>
      </c>
      <c r="D13" s="23" t="n">
        <f t="shared" si="1"/>
        <v>141</v>
      </c>
      <c r="E13" s="24" t="n">
        <f t="shared" si="2"/>
        <v>244</v>
      </c>
      <c r="F13" s="17" t="n">
        <v>136</v>
      </c>
      <c r="G13" s="17" t="n">
        <v>108</v>
      </c>
      <c r="H13" s="24" t="n">
        <f t="shared" si="0"/>
        <v>58</v>
      </c>
      <c r="I13" s="17" t="n">
        <v>25</v>
      </c>
      <c r="J13" s="17" t="n">
        <v>33</v>
      </c>
    </row>
    <row r="14" ht="12.75" customHeight="1">
      <c r="A14" s="25" t="s">
        <v>10</v>
      </c>
      <c r="B14" s="24" t="n">
        <f t="shared" si="1"/>
        <v>1237</v>
      </c>
      <c r="C14" s="23" t="n">
        <f t="shared" si="1"/>
        <v>474</v>
      </c>
      <c r="D14" s="23" t="n">
        <f t="shared" si="1"/>
        <v>763</v>
      </c>
      <c r="E14" s="24" t="n">
        <f t="shared" si="2"/>
        <v>553</v>
      </c>
      <c r="F14" s="17" t="n">
        <v>234</v>
      </c>
      <c r="G14" s="17" t="n">
        <v>319</v>
      </c>
      <c r="H14" s="24" t="n">
        <f t="shared" si="0"/>
        <v>684</v>
      </c>
      <c r="I14" s="17" t="n">
        <v>240</v>
      </c>
      <c r="J14" s="17" t="n">
        <v>444</v>
      </c>
    </row>
    <row r="15" ht="12.75" customHeight="1">
      <c r="A15" s="25" t="s">
        <v>6</v>
      </c>
      <c r="B15" s="24" t="n">
        <f t="shared" si="1"/>
        <v>11536</v>
      </c>
      <c r="C15" s="23" t="n">
        <f t="shared" si="1"/>
        <v>8338</v>
      </c>
      <c r="D15" s="23" t="n">
        <f t="shared" si="1"/>
        <v>3198</v>
      </c>
      <c r="E15" s="24" t="n">
        <f t="shared" ref="E15:E22" si="3">SUM(F15:G15)</f>
        <v>8843</v>
      </c>
      <c r="F15" s="17" t="n">
        <v>7098</v>
      </c>
      <c r="G15" s="17" t="n">
        <v>1745</v>
      </c>
      <c r="H15" s="24" t="n">
        <f t="shared" si="0"/>
        <v>2693</v>
      </c>
      <c r="I15" s="17" t="n">
        <v>1240</v>
      </c>
      <c r="J15" s="17" t="n">
        <v>1453</v>
      </c>
    </row>
    <row r="16" ht="12.75" customHeight="1">
      <c r="A16" s="3" t="s">
        <v>5</v>
      </c>
      <c r="B16" s="24" t="n">
        <f t="shared" si="1"/>
        <v>7504</v>
      </c>
      <c r="C16" s="23" t="n">
        <f t="shared" si="1"/>
        <v>6387</v>
      </c>
      <c r="D16" s="23" t="n">
        <f t="shared" si="1"/>
        <v>1117</v>
      </c>
      <c r="E16" s="24" t="n">
        <f t="shared" si="3"/>
        <v>7484</v>
      </c>
      <c r="F16" s="17" t="n">
        <v>6367</v>
      </c>
      <c r="G16" s="17" t="n">
        <v>1117</v>
      </c>
      <c r="H16" s="24" t="n">
        <f t="shared" si="0"/>
        <v>20</v>
      </c>
      <c r="I16" s="23" t="n">
        <v>20</v>
      </c>
      <c r="J16" s="23" t="s">
        <v>26</v>
      </c>
    </row>
    <row r="17" ht="12.75" customHeight="1">
      <c r="A17" s="2" t="s">
        <v>37</v>
      </c>
      <c r="B17" s="24" t="n">
        <f t="shared" si="1"/>
        <v>1279</v>
      </c>
      <c r="C17" s="23" t="n">
        <f t="shared" si="1"/>
        <v>635</v>
      </c>
      <c r="D17" s="23" t="n">
        <f t="shared" si="1"/>
        <v>644</v>
      </c>
      <c r="E17" s="24" t="n">
        <f t="shared" si="3"/>
        <v>531</v>
      </c>
      <c r="F17" s="17" t="n">
        <v>346</v>
      </c>
      <c r="G17" s="17" t="n">
        <v>185</v>
      </c>
      <c r="H17" s="24" t="n">
        <f t="shared" si="0"/>
        <v>748</v>
      </c>
      <c r="I17" s="1" t="n">
        <v>289</v>
      </c>
      <c r="J17" s="17" t="n">
        <v>459</v>
      </c>
    </row>
    <row r="18" ht="12.75" customHeight="1">
      <c r="A18" s="25" t="s">
        <v>8</v>
      </c>
      <c r="B18" s="24" t="n">
        <f t="shared" si="1"/>
        <v>4359</v>
      </c>
      <c r="C18" s="23" t="n">
        <f t="shared" si="1"/>
        <v>2086</v>
      </c>
      <c r="D18" s="23" t="n">
        <f t="shared" si="1"/>
        <v>2273</v>
      </c>
      <c r="E18" s="24" t="n">
        <f t="shared" si="3"/>
        <v>2502</v>
      </c>
      <c r="F18" s="17" t="n">
        <v>1369</v>
      </c>
      <c r="G18" s="17" t="n">
        <v>1133</v>
      </c>
      <c r="H18" s="24" t="n">
        <f t="shared" si="0"/>
        <v>1857</v>
      </c>
      <c r="I18" s="17" t="n">
        <v>717</v>
      </c>
      <c r="J18" s="17" t="n">
        <v>1140</v>
      </c>
    </row>
    <row r="19" ht="12.75" customHeight="1">
      <c r="A19" s="25" t="s">
        <v>38</v>
      </c>
      <c r="B19" s="24" t="n">
        <f t="shared" si="1"/>
        <v>1179</v>
      </c>
      <c r="C19" s="23" t="n">
        <v>480</v>
      </c>
      <c r="D19" s="23" t="n">
        <v>699</v>
      </c>
      <c r="E19" s="24" t="n">
        <f t="shared" si="3"/>
        <v>727</v>
      </c>
      <c r="F19" s="23" t="n">
        <v>320</v>
      </c>
      <c r="G19" s="23" t="n">
        <v>407</v>
      </c>
      <c r="H19" s="24" t="n">
        <f t="shared" si="0"/>
        <v>452</v>
      </c>
      <c r="I19" s="23" t="n">
        <v>160</v>
      </c>
      <c r="J19" s="23" t="n">
        <v>292</v>
      </c>
    </row>
    <row r="20" ht="12.75" customHeight="1">
      <c r="A20" s="25" t="s">
        <v>7</v>
      </c>
      <c r="B20" s="24" t="n">
        <f t="shared" si="1"/>
        <v>550</v>
      </c>
      <c r="C20" s="23" t="n">
        <f t="shared" si="1"/>
        <v>220</v>
      </c>
      <c r="D20" s="23" t="n">
        <f t="shared" si="1"/>
        <v>330</v>
      </c>
      <c r="E20" s="24" t="n">
        <f t="shared" si="3"/>
        <v>345</v>
      </c>
      <c r="F20" s="17" t="n">
        <v>152</v>
      </c>
      <c r="G20" s="17" t="n">
        <v>193</v>
      </c>
      <c r="H20" s="24" t="n">
        <f t="shared" si="0"/>
        <v>205</v>
      </c>
      <c r="I20" s="17" t="n">
        <v>68</v>
      </c>
      <c r="J20" s="1" t="n">
        <v>137</v>
      </c>
    </row>
    <row r="21" ht="12.75" customHeight="1">
      <c r="A21" s="25" t="s">
        <v>39</v>
      </c>
      <c r="B21" s="24" t="n">
        <f>SUM(E21,H21)</f>
        <v>124</v>
      </c>
      <c r="C21" s="1" t="n">
        <f t="shared" si="1"/>
        <v>35</v>
      </c>
      <c r="D21" s="1" t="n">
        <f t="shared" si="1"/>
        <v>89</v>
      </c>
      <c r="E21" s="24" t="n">
        <f t="shared" si="3"/>
        <v>49</v>
      </c>
      <c r="F21" s="1" t="n">
        <v>17</v>
      </c>
      <c r="G21" s="1" t="n">
        <v>32</v>
      </c>
      <c r="H21" s="1" t="n">
        <f t="shared" si="0"/>
        <v>75</v>
      </c>
      <c r="I21" s="17" t="n">
        <v>18</v>
      </c>
      <c r="J21" s="1" t="n">
        <v>57</v>
      </c>
    </row>
    <row r="22" ht="12.75" customHeight="1">
      <c r="A22" s="2" t="s">
        <v>40</v>
      </c>
      <c r="B22" s="24" t="n">
        <f>SUM(E22,H22)</f>
        <v>15069</v>
      </c>
      <c r="C22" s="23" t="n">
        <f t="shared" si="1"/>
        <v>5225</v>
      </c>
      <c r="D22" s="23" t="n">
        <f t="shared" si="1"/>
        <v>9844</v>
      </c>
      <c r="E22" s="24" t="n">
        <f t="shared" si="3"/>
        <v>3000</v>
      </c>
      <c r="F22" s="23" t="n">
        <v>1055</v>
      </c>
      <c r="G22" s="23" t="n">
        <v>1945</v>
      </c>
      <c r="H22" s="24" t="n">
        <f t="shared" si="0"/>
        <v>12069</v>
      </c>
      <c r="I22" s="17" t="n">
        <v>4170</v>
      </c>
      <c r="J22" s="17" t="n">
        <v>7899</v>
      </c>
    </row>
    <row r="23" ht="12.75" customHeight="1">
      <c r="A23" s="25" t="s">
        <v>41</v>
      </c>
      <c r="B23" s="24" t="n">
        <f t="shared" ref="B23:B27" si="4">SUM(E23,H23)</f>
        <v>459</v>
      </c>
      <c r="C23" s="23" t="n">
        <f t="shared" si="1"/>
        <v>233</v>
      </c>
      <c r="D23" s="23" t="n">
        <f t="shared" si="1"/>
        <v>226</v>
      </c>
      <c r="E23" s="24" t="n">
        <f t="shared" si="2"/>
        <v>214</v>
      </c>
      <c r="F23" s="17" t="n">
        <v>105</v>
      </c>
      <c r="G23" s="17" t="n">
        <v>109</v>
      </c>
      <c r="H23" s="24" t="n">
        <f t="shared" si="0"/>
        <v>245</v>
      </c>
      <c r="I23" s="17" t="n">
        <v>128</v>
      </c>
      <c r="J23" s="17" t="n">
        <v>117</v>
      </c>
    </row>
    <row r="24" ht="12.75" customHeight="1">
      <c r="A24" s="25" t="s">
        <v>4</v>
      </c>
      <c r="B24" s="24" t="n">
        <f>SUM(E24,H24)</f>
        <v>4074</v>
      </c>
      <c r="C24" s="23" t="n">
        <f>SUM(F24,I24)</f>
        <v>1755</v>
      </c>
      <c r="D24" s="23" t="n">
        <f>SUM(G24,J24)</f>
        <v>2319</v>
      </c>
      <c r="E24" s="24" t="n">
        <f>SUM(F24:G24)</f>
        <v>2349</v>
      </c>
      <c r="F24" s="17" t="n">
        <v>1317</v>
      </c>
      <c r="G24" s="17" t="n">
        <v>1032</v>
      </c>
      <c r="H24" s="24" t="n">
        <f>SUM(I24:J24)</f>
        <v>1725</v>
      </c>
      <c r="I24" s="1" t="n">
        <v>438</v>
      </c>
      <c r="J24" s="17" t="n">
        <v>1287</v>
      </c>
    </row>
    <row r="25" ht="12.75" customHeight="1">
      <c r="A25" s="2" t="s">
        <v>94</v>
      </c>
      <c r="B25" s="24" t="n">
        <f>SUM(E25,H25)</f>
        <v>1615</v>
      </c>
      <c r="C25" s="17" t="n">
        <f t="shared" ref="C25:D26" si="5">SUM(F25,I25)</f>
        <v>821</v>
      </c>
      <c r="D25" s="17" t="n">
        <f t="shared" si="5"/>
        <v>794</v>
      </c>
      <c r="E25" s="24" t="n">
        <f>SUM(F25:G25)</f>
        <v>817</v>
      </c>
      <c r="F25" s="17" t="n">
        <v>494</v>
      </c>
      <c r="G25" s="17" t="n">
        <v>323</v>
      </c>
      <c r="H25" s="24" t="n">
        <f>SUM(I25:J25)</f>
        <v>798</v>
      </c>
      <c r="I25" s="17" t="n">
        <v>327</v>
      </c>
      <c r="J25" s="17" t="n">
        <v>471</v>
      </c>
    </row>
    <row r="26" ht="12.75" customHeight="1">
      <c r="A26" s="2" t="s">
        <v>96</v>
      </c>
      <c r="B26" s="24" t="n">
        <f t="shared" si="4"/>
        <v>838</v>
      </c>
      <c r="C26" s="23" t="n">
        <f t="shared" si="5"/>
        <v>453</v>
      </c>
      <c r="D26" s="23" t="n">
        <f t="shared" si="5"/>
        <v>385</v>
      </c>
      <c r="E26" s="24" t="n">
        <f t="shared" si="2"/>
        <v>404</v>
      </c>
      <c r="F26" s="17" t="n">
        <v>257</v>
      </c>
      <c r="G26" s="17" t="n">
        <v>147</v>
      </c>
      <c r="H26" s="24" t="n">
        <f t="shared" si="0"/>
        <v>434</v>
      </c>
      <c r="I26" s="17" t="n">
        <v>196</v>
      </c>
      <c r="J26" s="17" t="n">
        <v>238</v>
      </c>
    </row>
    <row r="27" ht="12.75" customHeight="1">
      <c r="A27" s="9" t="s">
        <v>43</v>
      </c>
      <c r="B27" s="8" t="n">
        <f t="shared" si="4"/>
        <v>5067</v>
      </c>
      <c r="C27" s="7" t="n">
        <v>3071</v>
      </c>
      <c r="D27" s="7" t="n">
        <v>1996</v>
      </c>
      <c r="E27" s="8" t="n">
        <f t="shared" si="2"/>
        <v>3802</v>
      </c>
      <c r="F27" s="7" t="n">
        <v>2524</v>
      </c>
      <c r="G27" s="7" t="n">
        <v>1278</v>
      </c>
      <c r="H27" s="8" t="n">
        <f t="shared" si="0"/>
        <v>1265</v>
      </c>
      <c r="I27" s="7" t="n">
        <v>547</v>
      </c>
      <c r="J27" s="7" t="n">
        <v>718</v>
      </c>
    </row>
    <row r="28" ht="12.75" customHeight="1">
      <c r="A28" s="12" t="s">
        <v>0</v>
      </c>
      <c r="B28" s="12"/>
      <c r="C28" s="12"/>
      <c r="D28" s="12"/>
      <c r="E28" s="12"/>
      <c r="F28" s="12"/>
      <c r="G28" s="12"/>
      <c r="H28" s="12"/>
      <c r="I28" s="12"/>
      <c r="J28" s="12"/>
    </row>
    <row r="29" ht="12.75" customHeight="1">
      <c r="A29" s="13" t="s">
        <v>91</v>
      </c>
      <c r="B29" s="14"/>
      <c r="C29" s="14"/>
      <c r="D29" s="14"/>
      <c r="E29" s="14"/>
      <c r="F29" s="14"/>
      <c r="G29" s="14"/>
      <c r="H29" s="14"/>
      <c r="I29" s="14"/>
      <c r="J29" s="14"/>
    </row>
    <row r="30" ht="12.75" customHeight="1">
      <c r="A30" s="12"/>
      <c r="B30" s="12"/>
      <c r="C30" s="12"/>
      <c r="D30" s="12"/>
      <c r="E30" s="12"/>
      <c r="F30" s="12"/>
      <c r="G30" s="12"/>
      <c r="H30" s="12"/>
      <c r="I30" s="12"/>
      <c r="J30" s="12"/>
    </row>
    <row r="32" ht="12.75" customHeight="1">
      <c r="A32" s="2"/>
      <c r="B32" s="24"/>
      <c r="C32" s="23"/>
      <c r="D32" s="23"/>
      <c r="E32" s="24"/>
      <c r="F32" s="17"/>
      <c r="G32" s="17"/>
      <c r="H32" s="24"/>
    </row>
    <row r="33" ht="12.75" customHeight="1">
      <c r="A33" s="27"/>
      <c r="B33" s="28"/>
      <c r="C33" s="29"/>
      <c r="D33" s="29"/>
      <c r="E33" s="28"/>
      <c r="F33" s="29"/>
      <c r="G33" s="29"/>
      <c r="H33" s="28"/>
      <c r="I33" s="29"/>
      <c r="J33" s="29"/>
    </row>
    <row r="34" ht="12.75" customHeight="1">
      <c r="A34" s="30"/>
      <c r="B34" s="31"/>
      <c r="C34" s="29"/>
      <c r="D34" s="29"/>
      <c r="E34" s="31"/>
      <c r="F34" s="32"/>
      <c r="G34" s="32"/>
      <c r="H34" s="31"/>
      <c r="I34" s="32"/>
      <c r="J34" s="32"/>
    </row>
    <row r="35" ht="12.75" customHeight="1">
      <c r="A35" s="30"/>
      <c r="B35" s="31"/>
      <c r="C35" s="29"/>
      <c r="D35" s="29"/>
      <c r="E35" s="31"/>
      <c r="F35" s="32"/>
      <c r="G35" s="32"/>
      <c r="H35" s="31"/>
      <c r="I35" s="32"/>
      <c r="J35" s="32"/>
    </row>
    <row r="36" ht="12.75" customHeight="1">
      <c r="A36" s="33"/>
      <c r="B36" s="31"/>
      <c r="C36" s="29"/>
      <c r="D36" s="29"/>
      <c r="E36" s="31"/>
      <c r="F36" s="29"/>
      <c r="G36" s="32"/>
      <c r="H36" s="31"/>
      <c r="I36" s="32"/>
      <c r="J36" s="32"/>
    </row>
    <row r="37" ht="12.75" customHeight="1">
      <c r="A37" s="33"/>
      <c r="B37" s="31"/>
      <c r="C37" s="29"/>
      <c r="D37" s="29"/>
      <c r="E37" s="31"/>
      <c r="F37" s="32"/>
      <c r="G37" s="32"/>
      <c r="H37" s="31"/>
      <c r="I37" s="32"/>
      <c r="J37" s="32"/>
    </row>
    <row r="38" ht="12.75" customHeight="1">
      <c r="A38" s="33"/>
      <c r="B38" s="31"/>
      <c r="C38" s="29"/>
      <c r="D38" s="29"/>
      <c r="E38" s="31"/>
      <c r="F38" s="32"/>
      <c r="G38" s="32"/>
      <c r="H38" s="31"/>
      <c r="I38" s="32"/>
      <c r="J38" s="32"/>
    </row>
    <row r="39" ht="12.75" customHeight="1">
      <c r="A39" s="30"/>
      <c r="B39" s="31"/>
      <c r="C39" s="29"/>
      <c r="D39" s="29"/>
      <c r="E39" s="31"/>
      <c r="F39" s="32"/>
      <c r="G39" s="32"/>
      <c r="H39" s="31"/>
      <c r="I39" s="32"/>
      <c r="J39" s="32"/>
    </row>
    <row r="40" ht="12.75" customHeight="1">
      <c r="A40" s="30"/>
      <c r="B40" s="31"/>
      <c r="C40" s="29"/>
      <c r="D40" s="29"/>
      <c r="E40" s="31"/>
      <c r="F40" s="32"/>
      <c r="G40" s="32"/>
      <c r="H40" s="31"/>
      <c r="I40" s="32"/>
      <c r="J40" s="32"/>
    </row>
    <row r="41" ht="12.75" customHeight="1">
      <c r="A41" s="30"/>
      <c r="B41" s="31"/>
      <c r="C41" s="29"/>
      <c r="D41" s="29"/>
      <c r="E41" s="31"/>
      <c r="F41" s="32"/>
      <c r="G41" s="32"/>
      <c r="H41" s="31"/>
      <c r="I41" s="32"/>
      <c r="J41" s="32"/>
    </row>
    <row r="42" ht="12.75" customHeight="1">
      <c r="A42" s="34"/>
      <c r="B42" s="31"/>
      <c r="C42" s="29"/>
      <c r="D42" s="29"/>
      <c r="E42" s="31"/>
      <c r="F42" s="32"/>
      <c r="G42" s="32"/>
      <c r="H42" s="31"/>
      <c r="I42" s="29"/>
      <c r="J42" s="29"/>
    </row>
    <row r="43" ht="12.75" customHeight="1">
      <c r="A43" s="30"/>
      <c r="B43" s="31"/>
      <c r="C43" s="29"/>
      <c r="D43" s="29"/>
      <c r="E43" s="31"/>
      <c r="F43" s="32"/>
      <c r="G43" s="32"/>
      <c r="H43" s="31"/>
      <c r="I43" s="32"/>
      <c r="J43" s="32"/>
    </row>
    <row r="44" ht="12.75" customHeight="1">
      <c r="A44" s="33"/>
      <c r="B44" s="31"/>
      <c r="C44" s="29"/>
      <c r="D44" s="29"/>
      <c r="E44" s="31"/>
      <c r="F44" s="32"/>
      <c r="G44" s="32"/>
      <c r="H44" s="31"/>
      <c r="I44" s="32"/>
      <c r="J44" s="32"/>
    </row>
    <row r="45" ht="12.75" customHeight="1">
      <c r="A45" s="30"/>
      <c r="B45" s="31"/>
      <c r="C45" s="29"/>
      <c r="D45" s="29"/>
      <c r="E45" s="31"/>
      <c r="F45" s="32"/>
      <c r="G45" s="32"/>
      <c r="H45" s="31"/>
      <c r="I45" s="32"/>
      <c r="J45" s="32"/>
    </row>
    <row r="46" ht="12.75" customHeight="1">
      <c r="A46" s="33"/>
      <c r="B46" s="31"/>
      <c r="C46" s="29"/>
      <c r="D46" s="29"/>
      <c r="E46" s="31"/>
      <c r="F46" s="32"/>
      <c r="G46" s="32"/>
      <c r="H46" s="31"/>
      <c r="I46" s="32"/>
      <c r="J46" s="32"/>
    </row>
    <row r="47" ht="12.75" customHeight="1">
      <c r="A47" s="30"/>
      <c r="B47" s="31"/>
      <c r="C47" s="29"/>
      <c r="D47" s="29"/>
      <c r="E47" s="31"/>
      <c r="F47" s="32"/>
      <c r="G47" s="32"/>
      <c r="H47" s="31"/>
      <c r="I47" s="32"/>
      <c r="J47" s="32"/>
    </row>
    <row r="48" ht="12.75" customHeight="1">
      <c r="A48" s="30"/>
      <c r="B48" s="31"/>
      <c r="C48" s="32"/>
      <c r="D48" s="32"/>
      <c r="E48" s="31"/>
      <c r="F48" s="32"/>
      <c r="G48" s="32"/>
      <c r="H48" s="31"/>
      <c r="I48" s="32"/>
      <c r="J48" s="32"/>
    </row>
  </sheetData>
  <mergeCells count="17">
    <mergeCell ref="A30:J30"/>
    <mergeCell ref="E5:E6"/>
    <mergeCell ref="F5:G5"/>
    <mergeCell ref="H5:H6"/>
    <mergeCell ref="I5:J5"/>
    <mergeCell ref="A28:J28"/>
    <mergeCell ref="A29:J29"/>
    <mergeCell ref="A2:H2"/>
    <mergeCell ref="I2:J2"/>
    <mergeCell ref="A3:A6"/>
    <mergeCell ref="B3:B6"/>
    <mergeCell ref="C3:D4"/>
    <mergeCell ref="E3:J3"/>
    <mergeCell ref="E4:G4"/>
    <mergeCell ref="H4:J4"/>
    <mergeCell ref="C5:C6"/>
    <mergeCell ref="D5:D6"/>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44</v>
      </c>
      <c r="B2" s="15"/>
      <c r="C2" s="15"/>
      <c r="D2" s="15"/>
      <c r="E2" s="15"/>
      <c r="F2" s="15"/>
      <c r="G2" s="15"/>
      <c r="H2" s="15"/>
      <c r="I2" s="16" t="s">
        <v>21</v>
      </c>
      <c r="J2" s="16"/>
    </row>
    <row r="3" ht="12.75" customHeight="1">
      <c r="A3" s="18" t="s">
        <v>67</v>
      </c>
      <c r="B3" s="11" t="s">
        <v>20</v>
      </c>
      <c r="C3" s="11" t="s">
        <v>15</v>
      </c>
      <c r="D3" s="11"/>
      <c r="E3" s="11" t="s">
        <v>24</v>
      </c>
      <c r="F3" s="11"/>
      <c r="G3" s="11"/>
      <c r="H3" s="11"/>
      <c r="I3" s="11"/>
      <c r="J3" s="10"/>
    </row>
    <row r="4" ht="12.75" customHeight="1">
      <c r="A4" s="19"/>
      <c r="B4" s="11"/>
      <c r="C4" s="11"/>
      <c r="D4" s="11"/>
      <c r="E4" s="11" t="s">
        <v>18</v>
      </c>
      <c r="F4" s="11"/>
      <c r="G4" s="11"/>
      <c r="H4" s="11" t="s">
        <v>17</v>
      </c>
      <c r="I4" s="11"/>
      <c r="J4" s="10"/>
    </row>
    <row r="5" ht="12.75" customHeight="1">
      <c r="A5" s="19"/>
      <c r="B5" s="11"/>
      <c r="C5" s="11" t="s">
        <v>14</v>
      </c>
      <c r="D5" s="11" t="s">
        <v>13</v>
      </c>
      <c r="E5" s="11" t="s">
        <v>16</v>
      </c>
      <c r="F5" s="11" t="s">
        <v>15</v>
      </c>
      <c r="G5" s="11"/>
      <c r="H5" s="11" t="s">
        <v>16</v>
      </c>
      <c r="I5" s="11" t="s">
        <v>15</v>
      </c>
      <c r="J5" s="10"/>
    </row>
    <row r="6" ht="12.75" customHeight="1">
      <c r="A6" s="20"/>
      <c r="B6" s="11"/>
      <c r="C6" s="11"/>
      <c r="D6" s="11"/>
      <c r="E6" s="11"/>
      <c r="F6" s="11" t="s">
        <v>14</v>
      </c>
      <c r="G6" s="11" t="s">
        <v>13</v>
      </c>
      <c r="H6" s="11"/>
      <c r="I6" s="11" t="s">
        <v>14</v>
      </c>
      <c r="J6" s="10" t="s">
        <v>13</v>
      </c>
    </row>
    <row r="7" ht="12.75" customHeight="1">
      <c r="A7" s="5" t="s">
        <v>12</v>
      </c>
      <c r="B7" s="24" t="n">
        <f>SUM(E7,H7)</f>
        <v>48981</v>
      </c>
      <c r="C7" s="4" t="n">
        <f>SUM(C8:C15,C17:C28)</f>
        <v>24592</v>
      </c>
      <c r="D7" s="4" t="n">
        <f>SUM(D8:D15,D17:D28)</f>
        <v>24389</v>
      </c>
      <c r="E7" s="4" t="n">
        <f>SUM(F7:G7)</f>
        <v>25046</v>
      </c>
      <c r="F7" s="4" t="n">
        <f>SUM(F8:F15,F17:F28)</f>
        <v>15833</v>
      </c>
      <c r="G7" s="4" t="n">
        <f>SUM(G8:G15,G17:G28)</f>
        <v>9213</v>
      </c>
      <c r="H7" s="4" t="n">
        <f>SUM(I7:J7)</f>
        <v>23935</v>
      </c>
      <c r="I7" s="4" t="n">
        <f>SUM(I8:I15,I17:I28)</f>
        <v>8759</v>
      </c>
      <c r="J7" s="4" t="n">
        <f>SUM(J8:J15,J17:J28)</f>
        <v>15176</v>
      </c>
    </row>
    <row r="8" ht="12.75" customHeight="1">
      <c r="A8" s="25" t="s">
        <v>31</v>
      </c>
      <c r="B8" s="24" t="n">
        <f>SUM(E8,H8)</f>
        <v>74</v>
      </c>
      <c r="C8" s="23" t="n">
        <f>SUM(F8,I8)</f>
        <v>36</v>
      </c>
      <c r="D8" s="23" t="n">
        <f>SUM(G8,J8)</f>
        <v>38</v>
      </c>
      <c r="E8" s="24" t="n">
        <f>SUM(F8:G8)</f>
        <v>34</v>
      </c>
      <c r="F8" s="17" t="n">
        <v>21</v>
      </c>
      <c r="G8" s="17" t="n">
        <v>13</v>
      </c>
      <c r="H8" s="24" t="n">
        <f t="shared" ref="H8:H28" si="0">SUM(I8:J8)</f>
        <v>40</v>
      </c>
      <c r="I8" s="17" t="n">
        <v>15</v>
      </c>
      <c r="J8" s="17" t="n">
        <v>25</v>
      </c>
    </row>
    <row r="9" ht="12.75" customHeight="1">
      <c r="A9" s="25" t="s">
        <v>32</v>
      </c>
      <c r="B9" s="24" t="n">
        <f t="shared" ref="B9:D23" si="1">SUM(E9,H9)</f>
        <v>738</v>
      </c>
      <c r="C9" s="23" t="n">
        <f t="shared" si="1"/>
        <v>415</v>
      </c>
      <c r="D9" s="23" t="n">
        <f t="shared" si="1"/>
        <v>323</v>
      </c>
      <c r="E9" s="24" t="n">
        <f t="shared" ref="E9:E28" si="2">SUM(F9:G9)</f>
        <v>496</v>
      </c>
      <c r="F9" s="1" t="n">
        <v>316</v>
      </c>
      <c r="G9" s="17" t="n">
        <v>180</v>
      </c>
      <c r="H9" s="24" t="n">
        <f t="shared" si="0"/>
        <v>242</v>
      </c>
      <c r="I9" s="17" t="n">
        <v>99</v>
      </c>
      <c r="J9" s="17" t="n">
        <v>143</v>
      </c>
    </row>
    <row r="10" ht="12.75" customHeight="1">
      <c r="A10" s="25" t="s">
        <v>33</v>
      </c>
      <c r="B10" s="24" t="n">
        <f t="shared" si="1"/>
        <v>114</v>
      </c>
      <c r="C10" s="23" t="n">
        <f t="shared" si="1"/>
        <v>42</v>
      </c>
      <c r="D10" s="23" t="n">
        <f t="shared" si="1"/>
        <v>72</v>
      </c>
      <c r="E10" s="24" t="n">
        <f t="shared" si="2"/>
        <v>41</v>
      </c>
      <c r="F10" s="17" t="n">
        <v>15</v>
      </c>
      <c r="G10" s="17" t="n">
        <v>26</v>
      </c>
      <c r="H10" s="24" t="n">
        <f t="shared" si="0"/>
        <v>73</v>
      </c>
      <c r="I10" s="17" t="n">
        <v>27</v>
      </c>
      <c r="J10" s="17" t="n">
        <v>46</v>
      </c>
    </row>
    <row r="11" ht="12.75" customHeight="1">
      <c r="A11" s="25" t="s">
        <v>34</v>
      </c>
      <c r="B11" s="24" t="n">
        <f t="shared" si="1"/>
        <v>196</v>
      </c>
      <c r="C11" s="23" t="n">
        <f t="shared" si="1"/>
        <v>91</v>
      </c>
      <c r="D11" s="23" t="n">
        <f t="shared" si="1"/>
        <v>105</v>
      </c>
      <c r="E11" s="24" t="n">
        <f t="shared" si="2"/>
        <v>84</v>
      </c>
      <c r="F11" s="17" t="n">
        <v>58</v>
      </c>
      <c r="G11" s="17" t="n">
        <v>26</v>
      </c>
      <c r="H11" s="24" t="n">
        <f t="shared" si="0"/>
        <v>112</v>
      </c>
      <c r="I11" s="17" t="n">
        <v>33</v>
      </c>
      <c r="J11" s="17" t="n">
        <v>79</v>
      </c>
    </row>
    <row r="12" ht="12.75" customHeight="1">
      <c r="A12" s="25" t="s">
        <v>35</v>
      </c>
      <c r="B12" s="24" t="n">
        <f>SUM(E12,H12)</f>
        <v>96</v>
      </c>
      <c r="C12" s="23" t="n">
        <f t="shared" si="1"/>
        <v>28</v>
      </c>
      <c r="D12" s="23" t="n">
        <f t="shared" si="1"/>
        <v>68</v>
      </c>
      <c r="E12" s="24" t="n">
        <f t="shared" si="2"/>
        <v>43</v>
      </c>
      <c r="F12" s="17" t="n">
        <v>15</v>
      </c>
      <c r="G12" s="17" t="n">
        <v>28</v>
      </c>
      <c r="H12" s="24" t="n">
        <f t="shared" si="0"/>
        <v>53</v>
      </c>
      <c r="I12" s="17" t="n">
        <v>13</v>
      </c>
      <c r="J12" s="17" t="n">
        <v>40</v>
      </c>
    </row>
    <row r="13" ht="12.75" customHeight="1">
      <c r="A13" s="25" t="s">
        <v>36</v>
      </c>
      <c r="B13" s="24" t="n">
        <f t="shared" si="1"/>
        <v>306</v>
      </c>
      <c r="C13" s="23" t="n">
        <f t="shared" si="1"/>
        <v>163</v>
      </c>
      <c r="D13" s="23" t="n">
        <f t="shared" si="1"/>
        <v>143</v>
      </c>
      <c r="E13" s="24" t="n">
        <f t="shared" si="2"/>
        <v>240</v>
      </c>
      <c r="F13" s="17" t="n">
        <v>133</v>
      </c>
      <c r="G13" s="17" t="n">
        <v>107</v>
      </c>
      <c r="H13" s="24" t="n">
        <f t="shared" si="0"/>
        <v>66</v>
      </c>
      <c r="I13" s="17" t="n">
        <v>30</v>
      </c>
      <c r="J13" s="17" t="n">
        <v>36</v>
      </c>
    </row>
    <row r="14" ht="12.75" customHeight="1">
      <c r="A14" s="25" t="s">
        <v>10</v>
      </c>
      <c r="B14" s="24" t="n">
        <f t="shared" si="1"/>
        <v>1266</v>
      </c>
      <c r="C14" s="23" t="n">
        <f t="shared" si="1"/>
        <v>486</v>
      </c>
      <c r="D14" s="23" t="n">
        <f t="shared" si="1"/>
        <v>780</v>
      </c>
      <c r="E14" s="24" t="n">
        <f t="shared" si="2"/>
        <v>552</v>
      </c>
      <c r="F14" s="17" t="n">
        <v>232</v>
      </c>
      <c r="G14" s="17" t="n">
        <v>320</v>
      </c>
      <c r="H14" s="24" t="n">
        <f t="shared" si="0"/>
        <v>714</v>
      </c>
      <c r="I14" s="17" t="n">
        <v>254</v>
      </c>
      <c r="J14" s="17" t="n">
        <v>460</v>
      </c>
    </row>
    <row r="15" ht="12.75" customHeight="1">
      <c r="A15" s="25" t="s">
        <v>6</v>
      </c>
      <c r="B15" s="24" t="n">
        <f t="shared" si="1"/>
        <v>11832</v>
      </c>
      <c r="C15" s="23" t="n">
        <f t="shared" si="1"/>
        <v>8457</v>
      </c>
      <c r="D15" s="23" t="n">
        <f t="shared" si="1"/>
        <v>3375</v>
      </c>
      <c r="E15" s="24" t="n">
        <f t="shared" ref="E15:E22" si="3">SUM(F15:G15)</f>
        <v>9191</v>
      </c>
      <c r="F15" s="17" t="n">
        <v>7321</v>
      </c>
      <c r="G15" s="17" t="n">
        <v>1870</v>
      </c>
      <c r="H15" s="24" t="n">
        <f t="shared" si="0"/>
        <v>2641</v>
      </c>
      <c r="I15" s="17" t="n">
        <v>1136</v>
      </c>
      <c r="J15" s="17" t="n">
        <v>1505</v>
      </c>
    </row>
    <row r="16" ht="12.75" customHeight="1">
      <c r="A16" s="3" t="s">
        <v>5</v>
      </c>
      <c r="B16" s="24" t="n">
        <f t="shared" si="1"/>
        <v>7819</v>
      </c>
      <c r="C16" s="23" t="n">
        <f t="shared" si="1"/>
        <v>6583</v>
      </c>
      <c r="D16" s="23" t="n">
        <f t="shared" si="1"/>
        <v>1236</v>
      </c>
      <c r="E16" s="24" t="n">
        <f t="shared" si="3"/>
        <v>7799</v>
      </c>
      <c r="F16" s="17" t="n">
        <v>6563</v>
      </c>
      <c r="G16" s="17" t="n">
        <v>1236</v>
      </c>
      <c r="H16" s="24" t="n">
        <f t="shared" si="0"/>
        <v>20</v>
      </c>
      <c r="I16" s="23" t="n">
        <v>20</v>
      </c>
      <c r="J16" s="23" t="s">
        <v>9</v>
      </c>
    </row>
    <row r="17" ht="12.75" customHeight="1">
      <c r="A17" s="2" t="s">
        <v>37</v>
      </c>
      <c r="B17" s="24" t="n">
        <f t="shared" si="1"/>
        <v>1262</v>
      </c>
      <c r="C17" s="23" t="n">
        <f t="shared" si="1"/>
        <v>618</v>
      </c>
      <c r="D17" s="23" t="n">
        <f t="shared" si="1"/>
        <v>644</v>
      </c>
      <c r="E17" s="24" t="n">
        <f t="shared" si="3"/>
        <v>512</v>
      </c>
      <c r="F17" s="17" t="n">
        <v>331</v>
      </c>
      <c r="G17" s="17" t="n">
        <v>181</v>
      </c>
      <c r="H17" s="24" t="n">
        <f t="shared" si="0"/>
        <v>750</v>
      </c>
      <c r="I17" s="1" t="n">
        <v>287</v>
      </c>
      <c r="J17" s="17" t="n">
        <v>463</v>
      </c>
    </row>
    <row r="18" ht="12.75" customHeight="1">
      <c r="A18" s="25" t="s">
        <v>8</v>
      </c>
      <c r="B18" s="24" t="n">
        <f t="shared" si="1"/>
        <v>4187</v>
      </c>
      <c r="C18" s="23" t="n">
        <f t="shared" si="1"/>
        <v>2024</v>
      </c>
      <c r="D18" s="23" t="n">
        <f t="shared" si="1"/>
        <v>2163</v>
      </c>
      <c r="E18" s="24" t="n">
        <f t="shared" si="3"/>
        <v>2421</v>
      </c>
      <c r="F18" s="17" t="n">
        <v>1326</v>
      </c>
      <c r="G18" s="17" t="n">
        <v>1095</v>
      </c>
      <c r="H18" s="24" t="n">
        <f t="shared" si="0"/>
        <v>1766</v>
      </c>
      <c r="I18" s="17" t="n">
        <v>698</v>
      </c>
      <c r="J18" s="17" t="n">
        <v>1068</v>
      </c>
    </row>
    <row r="19" ht="12.75" customHeight="1">
      <c r="A19" s="25" t="s">
        <v>38</v>
      </c>
      <c r="B19" s="24" t="n">
        <f t="shared" si="1"/>
        <v>1162</v>
      </c>
      <c r="C19" s="23" t="n">
        <f t="shared" si="1"/>
        <v>471</v>
      </c>
      <c r="D19" s="23" t="n">
        <f t="shared" si="1"/>
        <v>691</v>
      </c>
      <c r="E19" s="24" t="n">
        <f t="shared" si="3"/>
        <v>710</v>
      </c>
      <c r="F19" s="23" t="n">
        <f>135+173</f>
        <v>308</v>
      </c>
      <c r="G19" s="23" t="n">
        <f>152+250</f>
        <v>402</v>
      </c>
      <c r="H19" s="24" t="n">
        <f t="shared" si="0"/>
        <v>452</v>
      </c>
      <c r="I19" s="23" t="n">
        <f>14+149</f>
        <v>163</v>
      </c>
      <c r="J19" s="23" t="n">
        <f>37+252</f>
        <v>289</v>
      </c>
    </row>
    <row r="20" ht="12.75" customHeight="1">
      <c r="A20" s="25" t="s">
        <v>7</v>
      </c>
      <c r="B20" s="24" t="n">
        <f t="shared" si="1"/>
        <v>538</v>
      </c>
      <c r="C20" s="23" t="n">
        <f t="shared" si="1"/>
        <v>213</v>
      </c>
      <c r="D20" s="23" t="n">
        <f t="shared" si="1"/>
        <v>325</v>
      </c>
      <c r="E20" s="24" t="n">
        <f t="shared" si="3"/>
        <v>329</v>
      </c>
      <c r="F20" s="17" t="n">
        <v>143</v>
      </c>
      <c r="G20" s="17" t="n">
        <v>186</v>
      </c>
      <c r="H20" s="24" t="n">
        <f t="shared" si="0"/>
        <v>209</v>
      </c>
      <c r="I20" s="17" t="n">
        <v>70</v>
      </c>
      <c r="J20" s="1" t="n">
        <v>139</v>
      </c>
    </row>
    <row r="21" ht="12.75" customHeight="1">
      <c r="A21" s="25" t="s">
        <v>39</v>
      </c>
      <c r="B21" s="24" t="n">
        <f>SUM(E21,H21)</f>
        <v>128</v>
      </c>
      <c r="C21" s="1" t="n">
        <f t="shared" si="1"/>
        <v>38</v>
      </c>
      <c r="D21" s="1" t="n">
        <f t="shared" si="1"/>
        <v>90</v>
      </c>
      <c r="E21" s="24" t="n">
        <f t="shared" si="3"/>
        <v>48</v>
      </c>
      <c r="F21" s="1" t="n">
        <v>17</v>
      </c>
      <c r="G21" s="1" t="n">
        <v>31</v>
      </c>
      <c r="H21" s="1" t="n">
        <f t="shared" si="0"/>
        <v>80</v>
      </c>
      <c r="I21" s="17" t="n">
        <v>21</v>
      </c>
      <c r="J21" s="1" t="n">
        <v>59</v>
      </c>
    </row>
    <row r="22" ht="12.75" customHeight="1">
      <c r="A22" s="2" t="s">
        <v>40</v>
      </c>
      <c r="B22" s="24" t="n">
        <f>SUM(E22,H22)</f>
        <v>15199</v>
      </c>
      <c r="C22" s="23" t="n">
        <f t="shared" si="1"/>
        <v>5328</v>
      </c>
      <c r="D22" s="23" t="n">
        <f t="shared" si="1"/>
        <v>9871</v>
      </c>
      <c r="E22" s="24" t="n">
        <f t="shared" si="3"/>
        <v>2884</v>
      </c>
      <c r="F22" s="23" t="n">
        <v>1005</v>
      </c>
      <c r="G22" s="23" t="n">
        <v>1879</v>
      </c>
      <c r="H22" s="24" t="n">
        <f t="shared" si="0"/>
        <v>12315</v>
      </c>
      <c r="I22" s="17" t="n">
        <v>4323</v>
      </c>
      <c r="J22" s="17" t="n">
        <v>7992</v>
      </c>
    </row>
    <row r="23" ht="12.75" customHeight="1">
      <c r="A23" s="25" t="s">
        <v>41</v>
      </c>
      <c r="B23" s="24" t="n">
        <f t="shared" ref="B23:D28" si="4">SUM(E23,H23)</f>
        <v>442</v>
      </c>
      <c r="C23" s="23" t="n">
        <f t="shared" si="1"/>
        <v>224</v>
      </c>
      <c r="D23" s="23" t="n">
        <f t="shared" si="1"/>
        <v>218</v>
      </c>
      <c r="E23" s="24" t="n">
        <f t="shared" si="2"/>
        <v>200</v>
      </c>
      <c r="F23" s="17" t="n">
        <v>96</v>
      </c>
      <c r="G23" s="17" t="n">
        <v>104</v>
      </c>
      <c r="H23" s="24" t="n">
        <f t="shared" si="0"/>
        <v>242</v>
      </c>
      <c r="I23" s="17" t="n">
        <v>128</v>
      </c>
      <c r="J23" s="17" t="n">
        <v>114</v>
      </c>
    </row>
    <row r="24" ht="12.75" customHeight="1">
      <c r="A24" s="25" t="s">
        <v>4</v>
      </c>
      <c r="B24" s="24" t="n">
        <f t="shared" si="4"/>
        <v>4142</v>
      </c>
      <c r="C24" s="23" t="n">
        <f t="shared" si="4"/>
        <v>1761</v>
      </c>
      <c r="D24" s="23" t="n">
        <f t="shared" si="4"/>
        <v>2381</v>
      </c>
      <c r="E24" s="24" t="n">
        <f>SUM(F24:G24)</f>
        <v>2420</v>
      </c>
      <c r="F24" s="17" t="n">
        <v>1356</v>
      </c>
      <c r="G24" s="17" t="n">
        <v>1064</v>
      </c>
      <c r="H24" s="24" t="n">
        <f>SUM(I24:J24)</f>
        <v>1722</v>
      </c>
      <c r="I24" s="1" t="n">
        <v>405</v>
      </c>
      <c r="J24" s="17" t="n">
        <v>1317</v>
      </c>
    </row>
    <row r="25" ht="12.75" customHeight="1">
      <c r="A25" s="25" t="s">
        <v>45</v>
      </c>
      <c r="B25" s="24" t="n">
        <f t="shared" si="4"/>
        <v>1681</v>
      </c>
      <c r="C25" s="23" t="n">
        <f t="shared" si="4"/>
        <v>948</v>
      </c>
      <c r="D25" s="23" t="n">
        <f t="shared" si="4"/>
        <v>733</v>
      </c>
      <c r="E25" s="24" t="n">
        <f>SUM(F25:G25)</f>
        <v>953</v>
      </c>
      <c r="F25" s="17" t="n">
        <v>620</v>
      </c>
      <c r="G25" s="17" t="n">
        <v>333</v>
      </c>
      <c r="H25" s="24" t="n">
        <f>SUM(I25:J25)</f>
        <v>728</v>
      </c>
      <c r="I25" s="1" t="n">
        <v>328</v>
      </c>
      <c r="J25" s="17" t="n">
        <v>400</v>
      </c>
    </row>
    <row r="26" ht="12.75" customHeight="1">
      <c r="A26" s="2" t="s">
        <v>94</v>
      </c>
      <c r="B26" s="24" t="n">
        <f>SUM(E26,H26)</f>
        <v>1606</v>
      </c>
      <c r="C26" s="17" t="n">
        <f t="shared" si="4"/>
        <v>818</v>
      </c>
      <c r="D26" s="17" t="n">
        <f t="shared" si="4"/>
        <v>788</v>
      </c>
      <c r="E26" s="24" t="n">
        <f>SUM(F26:G26)</f>
        <v>800</v>
      </c>
      <c r="F26" s="17" t="n">
        <v>483</v>
      </c>
      <c r="G26" s="17" t="n">
        <v>317</v>
      </c>
      <c r="H26" s="24" t="n">
        <f>SUM(I26:J26)</f>
        <v>806</v>
      </c>
      <c r="I26" s="17" t="n">
        <v>335</v>
      </c>
      <c r="J26" s="17" t="n">
        <v>471</v>
      </c>
    </row>
    <row r="27" ht="12.75" customHeight="1">
      <c r="A27" s="2" t="s">
        <v>96</v>
      </c>
      <c r="B27" s="24" t="n">
        <f t="shared" si="4"/>
        <v>826</v>
      </c>
      <c r="C27" s="23" t="n">
        <f t="shared" si="4"/>
        <v>441</v>
      </c>
      <c r="D27" s="23" t="n">
        <f t="shared" si="4"/>
        <v>385</v>
      </c>
      <c r="E27" s="24" t="n">
        <f t="shared" si="2"/>
        <v>405</v>
      </c>
      <c r="F27" s="17" t="n">
        <v>254</v>
      </c>
      <c r="G27" s="17" t="n">
        <v>151</v>
      </c>
      <c r="H27" s="24" t="n">
        <f t="shared" si="0"/>
        <v>421</v>
      </c>
      <c r="I27" s="17" t="n">
        <v>187</v>
      </c>
      <c r="J27" s="17" t="n">
        <v>234</v>
      </c>
    </row>
    <row r="28" ht="12.75" customHeight="1">
      <c r="A28" s="9" t="s">
        <v>1</v>
      </c>
      <c r="B28" s="8" t="n">
        <f t="shared" si="4"/>
        <v>3186</v>
      </c>
      <c r="C28" s="7" t="n">
        <f t="shared" si="4"/>
        <v>1990</v>
      </c>
      <c r="D28" s="7" t="n">
        <f t="shared" si="4"/>
        <v>1196</v>
      </c>
      <c r="E28" s="8" t="n">
        <f t="shared" si="2"/>
        <v>2683</v>
      </c>
      <c r="F28" s="7" t="n">
        <v>1783</v>
      </c>
      <c r="G28" s="7" t="n">
        <v>900</v>
      </c>
      <c r="H28" s="8" t="n">
        <f t="shared" si="0"/>
        <v>503</v>
      </c>
      <c r="I28" s="7" t="n">
        <v>207</v>
      </c>
      <c r="J28" s="7" t="n">
        <v>296</v>
      </c>
    </row>
    <row r="29" ht="12.75" customHeight="1">
      <c r="A29" s="12" t="s">
        <v>0</v>
      </c>
      <c r="B29" s="12"/>
      <c r="C29" s="12"/>
      <c r="D29" s="12"/>
      <c r="E29" s="12"/>
      <c r="F29" s="12"/>
      <c r="G29" s="12"/>
      <c r="H29" s="12"/>
      <c r="I29" s="12"/>
      <c r="J29" s="12"/>
    </row>
    <row r="30" ht="12.75" customHeight="1">
      <c r="A30" s="13" t="s">
        <v>91</v>
      </c>
      <c r="B30" s="14"/>
      <c r="C30" s="14"/>
      <c r="D30" s="14"/>
      <c r="E30" s="14"/>
      <c r="F30" s="14"/>
      <c r="G30" s="14"/>
      <c r="H30" s="14"/>
      <c r="I30" s="14"/>
      <c r="J30" s="14"/>
    </row>
    <row r="31" ht="12.75" customHeight="1">
      <c r="A31" s="12"/>
      <c r="B31" s="12"/>
      <c r="C31" s="12"/>
      <c r="D31" s="12"/>
      <c r="E31" s="12"/>
      <c r="F31" s="12"/>
      <c r="G31" s="12"/>
      <c r="H31" s="12"/>
      <c r="I31" s="12"/>
      <c r="J31" s="12"/>
    </row>
  </sheetData>
  <mergeCells count="17">
    <mergeCell ref="A2:H2"/>
    <mergeCell ref="I2:J2"/>
    <mergeCell ref="A3:A6"/>
    <mergeCell ref="B3:B6"/>
    <mergeCell ref="C3:D4"/>
    <mergeCell ref="E3:J3"/>
    <mergeCell ref="E4:G4"/>
    <mergeCell ref="H4:J4"/>
    <mergeCell ref="C5:C6"/>
    <mergeCell ref="D5:D6"/>
    <mergeCell ref="A31:J31"/>
    <mergeCell ref="E5:E6"/>
    <mergeCell ref="F5:G5"/>
    <mergeCell ref="H5:H6"/>
    <mergeCell ref="I5:J5"/>
    <mergeCell ref="A29:J29"/>
    <mergeCell ref="A30:J30"/>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46</v>
      </c>
      <c r="B2" s="15"/>
      <c r="C2" s="15"/>
      <c r="D2" s="15"/>
      <c r="E2" s="15"/>
      <c r="F2" s="15"/>
      <c r="G2" s="15"/>
      <c r="H2" s="15"/>
      <c r="I2" s="16" t="s">
        <v>21</v>
      </c>
      <c r="J2" s="16"/>
    </row>
    <row r="3" ht="12.75" customHeight="1">
      <c r="A3" s="18" t="s">
        <v>67</v>
      </c>
      <c r="B3" s="36" t="s">
        <v>20</v>
      </c>
      <c r="C3" s="39" t="s">
        <v>15</v>
      </c>
      <c r="D3" s="18"/>
      <c r="E3" s="10" t="s">
        <v>24</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v>49258</v>
      </c>
      <c r="C7" s="4" t="n">
        <v>24652</v>
      </c>
      <c r="D7" s="4" t="n">
        <v>24606</v>
      </c>
      <c r="E7" s="4" t="n">
        <v>24675</v>
      </c>
      <c r="F7" s="4" t="n">
        <v>15593</v>
      </c>
      <c r="G7" s="4" t="n">
        <v>9082</v>
      </c>
      <c r="H7" s="4" t="n">
        <v>24583</v>
      </c>
      <c r="I7" s="4" t="n">
        <v>9059</v>
      </c>
      <c r="J7" s="4" t="n">
        <v>15524</v>
      </c>
    </row>
    <row r="8" ht="12.75" customHeight="1">
      <c r="A8" s="25" t="s">
        <v>31</v>
      </c>
      <c r="B8" s="24" t="n">
        <v>68</v>
      </c>
      <c r="C8" s="23" t="n">
        <v>34</v>
      </c>
      <c r="D8" s="23" t="n">
        <v>34</v>
      </c>
      <c r="E8" s="24" t="n">
        <v>32</v>
      </c>
      <c r="F8" s="17" t="n">
        <v>20</v>
      </c>
      <c r="G8" s="17" t="n">
        <v>12</v>
      </c>
      <c r="H8" s="24" t="n">
        <v>36</v>
      </c>
      <c r="I8" s="17" t="n">
        <v>14</v>
      </c>
      <c r="J8" s="17" t="n">
        <v>22</v>
      </c>
    </row>
    <row r="9" ht="12.75" customHeight="1">
      <c r="A9" s="25" t="s">
        <v>32</v>
      </c>
      <c r="B9" s="24" t="n">
        <v>744</v>
      </c>
      <c r="C9" s="23" t="n">
        <v>417</v>
      </c>
      <c r="D9" s="23" t="n">
        <v>327</v>
      </c>
      <c r="E9" s="24" t="n">
        <v>489</v>
      </c>
      <c r="F9" s="17" t="n">
        <v>312</v>
      </c>
      <c r="G9" s="17" t="n">
        <v>177</v>
      </c>
      <c r="H9" s="24" t="n">
        <v>255</v>
      </c>
      <c r="I9" s="17" t="n">
        <v>105</v>
      </c>
      <c r="J9" s="17" t="n">
        <v>150</v>
      </c>
    </row>
    <row r="10" ht="12.75" customHeight="1">
      <c r="A10" s="25" t="s">
        <v>33</v>
      </c>
      <c r="B10" s="24" t="n">
        <v>118</v>
      </c>
      <c r="C10" s="23" t="n">
        <v>44</v>
      </c>
      <c r="D10" s="23" t="n">
        <v>74</v>
      </c>
      <c r="E10" s="24" t="n">
        <v>41</v>
      </c>
      <c r="F10" s="17" t="n">
        <v>15</v>
      </c>
      <c r="G10" s="17" t="n">
        <v>26</v>
      </c>
      <c r="H10" s="24" t="n">
        <v>77</v>
      </c>
      <c r="I10" s="17" t="n">
        <v>29</v>
      </c>
      <c r="J10" s="17" t="n">
        <v>48</v>
      </c>
    </row>
    <row r="11" ht="12.75" customHeight="1">
      <c r="A11" s="25" t="s">
        <v>34</v>
      </c>
      <c r="B11" s="24" t="n">
        <v>192</v>
      </c>
      <c r="C11" s="23" t="n">
        <v>85</v>
      </c>
      <c r="D11" s="23" t="n">
        <v>107</v>
      </c>
      <c r="E11" s="24" t="n">
        <v>82</v>
      </c>
      <c r="F11" s="17" t="n">
        <v>55</v>
      </c>
      <c r="G11" s="17" t="n">
        <v>27</v>
      </c>
      <c r="H11" s="24" t="n">
        <v>110</v>
      </c>
      <c r="I11" s="17" t="n">
        <v>30</v>
      </c>
      <c r="J11" s="17" t="n">
        <v>80</v>
      </c>
    </row>
    <row r="12" ht="12.75" customHeight="1">
      <c r="A12" s="25" t="s">
        <v>35</v>
      </c>
      <c r="B12" s="24" t="n">
        <v>99</v>
      </c>
      <c r="C12" s="23" t="n">
        <v>28</v>
      </c>
      <c r="D12" s="23" t="n">
        <v>71</v>
      </c>
      <c r="E12" s="24" t="n">
        <v>44</v>
      </c>
      <c r="F12" s="17" t="n">
        <v>16</v>
      </c>
      <c r="G12" s="17" t="n">
        <v>28</v>
      </c>
      <c r="H12" s="24" t="n">
        <v>55</v>
      </c>
      <c r="I12" s="17" t="n">
        <v>12</v>
      </c>
      <c r="J12" s="17" t="n">
        <v>43</v>
      </c>
    </row>
    <row r="13" ht="12.75" customHeight="1">
      <c r="A13" s="25" t="s">
        <v>36</v>
      </c>
      <c r="B13" s="24" t="n">
        <v>305</v>
      </c>
      <c r="C13" s="23" t="n">
        <v>160</v>
      </c>
      <c r="D13" s="23" t="n">
        <v>145</v>
      </c>
      <c r="E13" s="24" t="n">
        <v>242</v>
      </c>
      <c r="F13" s="17" t="n">
        <v>129</v>
      </c>
      <c r="G13" s="17" t="n">
        <v>113</v>
      </c>
      <c r="H13" s="24" t="n">
        <v>63</v>
      </c>
      <c r="I13" s="17" t="n">
        <v>31</v>
      </c>
      <c r="J13" s="17" t="n">
        <v>32</v>
      </c>
    </row>
    <row r="14" ht="12.75" customHeight="1">
      <c r="A14" s="25" t="s">
        <v>10</v>
      </c>
      <c r="B14" s="24" t="n">
        <v>1349</v>
      </c>
      <c r="C14" s="23" t="n">
        <v>524</v>
      </c>
      <c r="D14" s="23" t="n">
        <v>825</v>
      </c>
      <c r="E14" s="24" t="n">
        <v>564</v>
      </c>
      <c r="F14" s="17" t="n">
        <v>237</v>
      </c>
      <c r="G14" s="17" t="n">
        <v>327</v>
      </c>
      <c r="H14" s="24" t="n">
        <v>785</v>
      </c>
      <c r="I14" s="17" t="n">
        <v>287</v>
      </c>
      <c r="J14" s="17" t="n">
        <v>498</v>
      </c>
    </row>
    <row r="15" ht="12.75" customHeight="1">
      <c r="A15" s="25" t="s">
        <v>6</v>
      </c>
      <c r="B15" s="24" t="n">
        <v>12068</v>
      </c>
      <c r="C15" s="23" t="n">
        <v>8563</v>
      </c>
      <c r="D15" s="23" t="n">
        <v>3505</v>
      </c>
      <c r="E15" s="24" t="n">
        <v>9312</v>
      </c>
      <c r="F15" s="17" t="n">
        <v>7375</v>
      </c>
      <c r="G15" s="17" t="n">
        <v>1937</v>
      </c>
      <c r="H15" s="24" t="n">
        <v>2756</v>
      </c>
      <c r="I15" s="17" t="n">
        <v>1188</v>
      </c>
      <c r="J15" s="17" t="n">
        <v>1568</v>
      </c>
    </row>
    <row r="16" ht="12.75" customHeight="1">
      <c r="A16" s="3" t="s">
        <v>5</v>
      </c>
      <c r="B16" s="24" t="n">
        <v>7918</v>
      </c>
      <c r="C16" s="23" t="n">
        <v>6619</v>
      </c>
      <c r="D16" s="23" t="n">
        <v>1299</v>
      </c>
      <c r="E16" s="24" t="n">
        <v>7918</v>
      </c>
      <c r="F16" s="17" t="n">
        <v>6619</v>
      </c>
      <c r="G16" s="17" t="n">
        <v>1299</v>
      </c>
      <c r="H16" s="4" t="s">
        <v>9</v>
      </c>
      <c r="I16" s="23" t="s">
        <v>9</v>
      </c>
      <c r="J16" s="23" t="s">
        <v>9</v>
      </c>
    </row>
    <row r="17" ht="12.75" customHeight="1">
      <c r="A17" s="2" t="s">
        <v>37</v>
      </c>
      <c r="B17" s="24" t="n">
        <v>1261</v>
      </c>
      <c r="C17" s="23" t="n">
        <v>633</v>
      </c>
      <c r="D17" s="23" t="n">
        <v>628</v>
      </c>
      <c r="E17" s="24" t="n">
        <v>508</v>
      </c>
      <c r="F17" s="17" t="n">
        <v>326</v>
      </c>
      <c r="G17" s="17" t="n">
        <v>182</v>
      </c>
      <c r="H17" s="24" t="n">
        <v>753</v>
      </c>
      <c r="I17" s="17" t="n">
        <v>307</v>
      </c>
      <c r="J17" s="17" t="n">
        <v>446</v>
      </c>
    </row>
    <row r="18" ht="12.75" customHeight="1">
      <c r="A18" s="25" t="s">
        <v>8</v>
      </c>
      <c r="B18" s="24" t="n">
        <v>4130</v>
      </c>
      <c r="C18" s="23" t="n">
        <v>1985</v>
      </c>
      <c r="D18" s="23" t="n">
        <v>2145</v>
      </c>
      <c r="E18" s="24" t="n">
        <v>2340</v>
      </c>
      <c r="F18" s="17" t="n">
        <v>1270</v>
      </c>
      <c r="G18" s="17" t="n">
        <v>1070</v>
      </c>
      <c r="H18" s="24" t="n">
        <v>1790</v>
      </c>
      <c r="I18" s="17" t="n">
        <v>715</v>
      </c>
      <c r="J18" s="17" t="n">
        <v>1075</v>
      </c>
    </row>
    <row r="19" ht="12.75" customHeight="1">
      <c r="A19" s="25" t="s">
        <v>38</v>
      </c>
      <c r="B19" s="24" t="n">
        <v>1157</v>
      </c>
      <c r="C19" s="23" t="n">
        <v>471</v>
      </c>
      <c r="D19" s="23" t="n">
        <v>686</v>
      </c>
      <c r="E19" s="24" t="n">
        <v>687</v>
      </c>
      <c r="F19" s="17" t="n">
        <v>297</v>
      </c>
      <c r="G19" s="17" t="n">
        <v>390</v>
      </c>
      <c r="H19" s="24" t="n">
        <v>470</v>
      </c>
      <c r="I19" s="17" t="n">
        <v>174</v>
      </c>
      <c r="J19" s="17" t="n">
        <v>296</v>
      </c>
    </row>
    <row r="20" ht="12.75" customHeight="1">
      <c r="A20" s="25" t="s">
        <v>47</v>
      </c>
      <c r="B20" s="24" t="n">
        <v>589</v>
      </c>
      <c r="C20" s="23" t="n">
        <v>213</v>
      </c>
      <c r="D20" s="23" t="n">
        <v>376</v>
      </c>
      <c r="E20" s="24" t="n">
        <v>339</v>
      </c>
      <c r="F20" s="17" t="n">
        <v>138</v>
      </c>
      <c r="G20" s="17" t="n">
        <v>201</v>
      </c>
      <c r="H20" s="24" t="n">
        <v>250</v>
      </c>
      <c r="I20" s="17" t="n">
        <v>75</v>
      </c>
      <c r="J20" s="17" t="n">
        <v>175</v>
      </c>
    </row>
    <row r="21" ht="12.75" customHeight="1">
      <c r="A21" s="25" t="s">
        <v>39</v>
      </c>
      <c r="B21" s="24" t="n">
        <v>128</v>
      </c>
      <c r="C21" s="1" t="n">
        <v>38</v>
      </c>
      <c r="D21" s="1" t="n">
        <v>90</v>
      </c>
      <c r="E21" s="24" t="n">
        <v>47</v>
      </c>
      <c r="F21" s="17" t="n">
        <v>16</v>
      </c>
      <c r="G21" s="17" t="n">
        <v>31</v>
      </c>
      <c r="H21" s="35" t="n">
        <v>81</v>
      </c>
      <c r="I21" s="17" t="n">
        <v>22</v>
      </c>
      <c r="J21" s="17" t="n">
        <v>59</v>
      </c>
    </row>
    <row r="22" ht="12.75" customHeight="1">
      <c r="A22" s="2" t="s">
        <v>48</v>
      </c>
      <c r="B22" s="24" t="n">
        <v>15309</v>
      </c>
      <c r="C22" s="23" t="n">
        <v>5393</v>
      </c>
      <c r="D22" s="23" t="n">
        <v>9916</v>
      </c>
      <c r="E22" s="24" t="n">
        <v>2681</v>
      </c>
      <c r="F22" s="17" t="n">
        <v>945</v>
      </c>
      <c r="G22" s="17" t="n">
        <v>1736</v>
      </c>
      <c r="H22" s="24" t="n">
        <v>12628</v>
      </c>
      <c r="I22" s="17" t="n">
        <v>4448</v>
      </c>
      <c r="J22" s="17" t="n">
        <v>8180</v>
      </c>
    </row>
    <row r="23" ht="12.75" customHeight="1">
      <c r="A23" s="25" t="s">
        <v>41</v>
      </c>
      <c r="B23" s="24" t="n">
        <v>438</v>
      </c>
      <c r="C23" s="23" t="n">
        <v>222</v>
      </c>
      <c r="D23" s="23" t="n">
        <v>216</v>
      </c>
      <c r="E23" s="24" t="n">
        <v>189</v>
      </c>
      <c r="F23" s="17" t="n">
        <v>89</v>
      </c>
      <c r="G23" s="17" t="n">
        <v>100</v>
      </c>
      <c r="H23" s="24" t="n">
        <v>249</v>
      </c>
      <c r="I23" s="17" t="n">
        <v>133</v>
      </c>
      <c r="J23" s="17" t="n">
        <v>116</v>
      </c>
    </row>
    <row r="24" ht="12.75" customHeight="1">
      <c r="A24" s="25" t="s">
        <v>4</v>
      </c>
      <c r="B24" s="24" t="n">
        <v>4141</v>
      </c>
      <c r="C24" s="23" t="n">
        <v>1750</v>
      </c>
      <c r="D24" s="23" t="n">
        <v>2391</v>
      </c>
      <c r="E24" s="24" t="n">
        <v>2428</v>
      </c>
      <c r="F24" s="17" t="n">
        <v>1357</v>
      </c>
      <c r="G24" s="17" t="n">
        <v>1071</v>
      </c>
      <c r="H24" s="24" t="n">
        <v>1713</v>
      </c>
      <c r="I24" s="17" t="n">
        <v>393</v>
      </c>
      <c r="J24" s="17" t="n">
        <v>1320</v>
      </c>
    </row>
    <row r="25" ht="12.75" customHeight="1">
      <c r="A25" s="25" t="s">
        <v>49</v>
      </c>
      <c r="B25" s="24" t="n">
        <v>1670</v>
      </c>
      <c r="C25" s="23" t="n">
        <v>944</v>
      </c>
      <c r="D25" s="23" t="n">
        <v>726</v>
      </c>
      <c r="E25" s="24" t="n">
        <v>927</v>
      </c>
      <c r="F25" s="17" t="n">
        <v>602</v>
      </c>
      <c r="G25" s="17" t="n">
        <v>325</v>
      </c>
      <c r="H25" s="24" t="n">
        <v>743</v>
      </c>
      <c r="I25" s="17" t="n">
        <v>342</v>
      </c>
      <c r="J25" s="17" t="n">
        <v>401</v>
      </c>
    </row>
    <row r="26" ht="12.75" customHeight="1">
      <c r="A26" s="2" t="s">
        <v>94</v>
      </c>
      <c r="B26" s="24" t="n">
        <v>1592</v>
      </c>
      <c r="C26" s="17" t="n">
        <v>804</v>
      </c>
      <c r="D26" s="17" t="n">
        <v>788</v>
      </c>
      <c r="E26" s="24" t="n">
        <v>781</v>
      </c>
      <c r="F26" s="17" t="n">
        <v>469</v>
      </c>
      <c r="G26" s="17" t="n">
        <v>312</v>
      </c>
      <c r="H26" s="24" t="n">
        <v>811</v>
      </c>
      <c r="I26" s="17" t="n">
        <v>335</v>
      </c>
      <c r="J26" s="17" t="n">
        <v>476</v>
      </c>
    </row>
    <row r="27" ht="12.75" customHeight="1">
      <c r="A27" s="2" t="s">
        <v>97</v>
      </c>
      <c r="B27" s="24" t="n">
        <v>862</v>
      </c>
      <c r="C27" s="23" t="n">
        <v>465</v>
      </c>
      <c r="D27" s="23" t="n">
        <v>397</v>
      </c>
      <c r="E27" s="24" t="n">
        <v>394</v>
      </c>
      <c r="F27" s="17" t="n">
        <v>248</v>
      </c>
      <c r="G27" s="17" t="n">
        <v>146</v>
      </c>
      <c r="H27" s="24" t="n">
        <v>468</v>
      </c>
      <c r="I27" s="17" t="n">
        <v>217</v>
      </c>
      <c r="J27" s="17" t="n">
        <v>251</v>
      </c>
    </row>
    <row r="28" ht="12.75" customHeight="1">
      <c r="A28" s="9" t="s">
        <v>1</v>
      </c>
      <c r="B28" s="8" t="n">
        <v>3038</v>
      </c>
      <c r="C28" s="7" t="n">
        <v>1879</v>
      </c>
      <c r="D28" s="7" t="n">
        <v>1159</v>
      </c>
      <c r="E28" s="8" t="n">
        <v>2548</v>
      </c>
      <c r="F28" s="7" t="n">
        <v>1677</v>
      </c>
      <c r="G28" s="7" t="n">
        <v>871</v>
      </c>
      <c r="H28" s="8" t="n">
        <v>490</v>
      </c>
      <c r="I28" s="6" t="n">
        <v>202</v>
      </c>
      <c r="J28" s="6" t="n">
        <v>288</v>
      </c>
    </row>
    <row r="29" ht="12.75" customHeight="1">
      <c r="A29" s="26" t="s">
        <v>0</v>
      </c>
      <c r="B29" s="26"/>
      <c r="C29" s="26"/>
      <c r="D29" s="26"/>
      <c r="E29" s="26"/>
      <c r="F29" s="26"/>
      <c r="G29" s="26"/>
      <c r="H29" s="26"/>
      <c r="I29" s="26"/>
      <c r="J29" s="26"/>
    </row>
    <row r="30" ht="12.75" customHeight="1">
      <c r="A30" s="13" t="s">
        <v>91</v>
      </c>
      <c r="B30" s="13"/>
      <c r="C30" s="13"/>
      <c r="D30" s="13"/>
      <c r="E30" s="13"/>
      <c r="F30" s="13"/>
      <c r="G30" s="13"/>
      <c r="H30" s="13"/>
      <c r="I30" s="13"/>
      <c r="J30" s="13"/>
    </row>
    <row r="31" ht="12.75" customHeight="1">
      <c r="A31" s="12"/>
      <c r="B31" s="12"/>
      <c r="C31" s="12"/>
      <c r="D31" s="12"/>
      <c r="E31" s="12"/>
      <c r="F31" s="12"/>
      <c r="G31" s="12"/>
      <c r="H31" s="12"/>
      <c r="I31" s="12"/>
      <c r="J31" s="12"/>
    </row>
    <row r="33" ht="12.75" customHeight="1">
      <c r="A33" s="2"/>
      <c r="B33" s="24"/>
      <c r="C33" s="23"/>
      <c r="D33" s="23"/>
      <c r="E33" s="24"/>
      <c r="F33" s="17"/>
      <c r="G33" s="17"/>
      <c r="H33" s="24"/>
    </row>
    <row r="34" ht="12.75" customHeight="1">
      <c r="A34" s="27"/>
      <c r="B34" s="28"/>
      <c r="C34" s="29"/>
      <c r="D34" s="29"/>
      <c r="E34" s="28"/>
      <c r="F34" s="29"/>
      <c r="G34" s="29"/>
      <c r="H34" s="28"/>
      <c r="I34" s="29"/>
      <c r="J34" s="29"/>
    </row>
    <row r="35" ht="12.75" customHeight="1">
      <c r="A35" s="30"/>
      <c r="B35" s="31"/>
      <c r="C35" s="29"/>
      <c r="D35" s="29"/>
      <c r="E35" s="31"/>
      <c r="F35" s="32"/>
      <c r="G35" s="32"/>
      <c r="H35" s="31"/>
      <c r="I35" s="32"/>
      <c r="J35" s="32"/>
    </row>
    <row r="36" ht="12.75" customHeight="1">
      <c r="A36" s="30"/>
      <c r="B36" s="31"/>
      <c r="C36" s="29"/>
      <c r="D36" s="29"/>
      <c r="E36" s="31"/>
      <c r="F36" s="32"/>
      <c r="G36" s="32"/>
      <c r="H36" s="31"/>
      <c r="I36" s="32"/>
      <c r="J36" s="32"/>
    </row>
    <row r="37" ht="12.75" customHeight="1">
      <c r="A37" s="33"/>
      <c r="B37" s="31"/>
      <c r="C37" s="29"/>
      <c r="D37" s="29"/>
      <c r="E37" s="31"/>
      <c r="F37" s="29"/>
      <c r="G37" s="32"/>
      <c r="H37" s="31"/>
      <c r="I37" s="32"/>
      <c r="J37" s="32"/>
    </row>
    <row r="38" ht="12.75" customHeight="1">
      <c r="A38" s="33"/>
      <c r="B38" s="31"/>
      <c r="C38" s="29"/>
      <c r="D38" s="29"/>
      <c r="E38" s="31"/>
      <c r="F38" s="32"/>
      <c r="G38" s="32"/>
      <c r="H38" s="31"/>
      <c r="I38" s="32"/>
      <c r="J38" s="32"/>
    </row>
    <row r="39" ht="12.75" customHeight="1">
      <c r="A39" s="33"/>
      <c r="B39" s="31"/>
      <c r="C39" s="29"/>
      <c r="D39" s="29"/>
      <c r="E39" s="31"/>
      <c r="F39" s="32"/>
      <c r="G39" s="32"/>
      <c r="H39" s="31"/>
      <c r="I39" s="32"/>
      <c r="J39" s="32"/>
    </row>
    <row r="40" ht="12.75" customHeight="1">
      <c r="A40" s="30"/>
      <c r="B40" s="31"/>
      <c r="C40" s="29"/>
      <c r="D40" s="29"/>
      <c r="E40" s="31"/>
      <c r="F40" s="32"/>
      <c r="G40" s="32"/>
      <c r="H40" s="31"/>
      <c r="I40" s="32"/>
      <c r="J40" s="32"/>
    </row>
    <row r="41" ht="12.75" customHeight="1">
      <c r="A41" s="30"/>
      <c r="B41" s="31"/>
      <c r="C41" s="29"/>
      <c r="D41" s="29"/>
      <c r="E41" s="31"/>
      <c r="F41" s="32"/>
      <c r="G41" s="32"/>
      <c r="H41" s="31"/>
      <c r="I41" s="32"/>
      <c r="J41" s="32"/>
    </row>
    <row r="42" ht="12.75" customHeight="1">
      <c r="A42" s="30"/>
      <c r="B42" s="31"/>
      <c r="C42" s="29"/>
      <c r="D42" s="29"/>
      <c r="E42" s="31"/>
      <c r="F42" s="32"/>
      <c r="G42" s="32"/>
      <c r="H42" s="31"/>
      <c r="I42" s="32"/>
      <c r="J42" s="32"/>
    </row>
    <row r="43" ht="12.75" customHeight="1">
      <c r="A43" s="34"/>
      <c r="B43" s="31"/>
      <c r="C43" s="29"/>
      <c r="D43" s="29"/>
      <c r="E43" s="31"/>
      <c r="F43" s="32"/>
      <c r="G43" s="32"/>
      <c r="H43" s="31"/>
      <c r="I43" s="29"/>
      <c r="J43" s="29"/>
    </row>
    <row r="44" ht="12.75" customHeight="1">
      <c r="A44" s="30"/>
      <c r="B44" s="31"/>
      <c r="C44" s="29"/>
      <c r="D44" s="29"/>
      <c r="E44" s="31"/>
      <c r="F44" s="32"/>
      <c r="G44" s="32"/>
      <c r="H44" s="31"/>
      <c r="I44" s="32"/>
      <c r="J44" s="32"/>
    </row>
    <row r="45" ht="12.75" customHeight="1">
      <c r="A45" s="33"/>
      <c r="B45" s="31"/>
      <c r="C45" s="29"/>
      <c r="D45" s="29"/>
      <c r="E45" s="31"/>
      <c r="F45" s="32"/>
      <c r="G45" s="32"/>
      <c r="H45" s="31"/>
      <c r="I45" s="32"/>
      <c r="J45" s="32"/>
    </row>
    <row r="46" ht="12.75" customHeight="1">
      <c r="A46" s="30"/>
      <c r="B46" s="31"/>
      <c r="C46" s="29"/>
      <c r="D46" s="29"/>
      <c r="E46" s="31"/>
      <c r="F46" s="32"/>
      <c r="G46" s="32"/>
      <c r="H46" s="31"/>
      <c r="I46" s="32"/>
      <c r="J46" s="32"/>
    </row>
    <row r="47" ht="12.75" customHeight="1">
      <c r="A47" s="33"/>
      <c r="B47" s="31"/>
      <c r="C47" s="29"/>
      <c r="D47" s="29"/>
      <c r="E47" s="31"/>
      <c r="F47" s="32"/>
      <c r="G47" s="32"/>
      <c r="H47" s="31"/>
      <c r="I47" s="32"/>
      <c r="J47" s="32"/>
    </row>
    <row r="48" ht="12.75" customHeight="1">
      <c r="A48" s="30"/>
      <c r="B48" s="31"/>
      <c r="C48" s="29"/>
      <c r="D48" s="29"/>
      <c r="E48" s="31"/>
      <c r="F48" s="32"/>
      <c r="G48" s="32"/>
      <c r="H48" s="31"/>
      <c r="I48" s="32"/>
      <c r="J48" s="32"/>
    </row>
    <row r="49" ht="12.75" customHeight="1">
      <c r="A49" s="30"/>
      <c r="B49" s="31"/>
      <c r="C49" s="32"/>
      <c r="D49" s="32"/>
      <c r="E49" s="31"/>
      <c r="F49" s="32"/>
      <c r="G49" s="32"/>
      <c r="H49" s="31"/>
      <c r="I49" s="32"/>
      <c r="J49" s="32"/>
    </row>
  </sheetData>
  <mergeCells count="17">
    <mergeCell ref="A31:J31"/>
    <mergeCell ref="E5:E6"/>
    <mergeCell ref="F5:G5"/>
    <mergeCell ref="H5:H6"/>
    <mergeCell ref="I5:J5"/>
    <mergeCell ref="A29:J29"/>
    <mergeCell ref="A30:J30"/>
    <mergeCell ref="A2:H2"/>
    <mergeCell ref="I2:J2"/>
    <mergeCell ref="A3:A6"/>
    <mergeCell ref="B3:B6"/>
    <mergeCell ref="C3:D4"/>
    <mergeCell ref="E3:J3"/>
    <mergeCell ref="E4:G4"/>
    <mergeCell ref="H4:J4"/>
    <mergeCell ref="C5:C6"/>
    <mergeCell ref="D5:D6"/>
  </mergeCells>
  <pageMargins left="0.7" right="0.7" top="0.78740157499999996" bottom="0.78740157499999996"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3320312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 min="11" max="11" width="11.5546875" hidden="0" customWidth="1"/>
  </cols>
  <sheetData>
    <row r="1" ht="12.75" customHeight="1">
      <c r="A1" s="1" t="s">
        <v>23</v>
      </c>
    </row>
    <row r="2" ht="12.75" customHeight="1">
      <c r="A2" s="15" t="s">
        <v>51</v>
      </c>
      <c r="B2" s="15"/>
      <c r="C2" s="15"/>
      <c r="D2" s="15"/>
      <c r="E2" s="15"/>
      <c r="F2" s="15"/>
      <c r="G2" s="15"/>
      <c r="H2" s="15"/>
      <c r="I2" s="16" t="s">
        <v>21</v>
      </c>
      <c r="J2" s="16"/>
    </row>
    <row r="3" ht="12.75" customHeight="1">
      <c r="A3" s="18" t="s">
        <v>67</v>
      </c>
      <c r="B3" s="36" t="s">
        <v>20</v>
      </c>
      <c r="C3" s="39" t="s">
        <v>15</v>
      </c>
      <c r="D3" s="18"/>
      <c r="E3" s="10" t="s">
        <v>24</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v>50040</v>
      </c>
      <c r="C7" s="24" t="n">
        <v>24902</v>
      </c>
      <c r="D7" s="24" t="n">
        <v>25138</v>
      </c>
      <c r="E7" s="24" t="n">
        <v>24003</v>
      </c>
      <c r="F7" s="24" t="n">
        <v>15092</v>
      </c>
      <c r="G7" s="24" t="n">
        <v>8911</v>
      </c>
      <c r="H7" s="24" t="n">
        <v>26037</v>
      </c>
      <c r="I7" s="24" t="n">
        <v>9810</v>
      </c>
      <c r="J7" s="24" t="n">
        <v>16227</v>
      </c>
    </row>
    <row r="8" ht="12.75" customHeight="1">
      <c r="A8" s="25" t="s">
        <v>31</v>
      </c>
      <c r="B8" s="24" t="n">
        <v>74</v>
      </c>
      <c r="C8" s="23" t="n">
        <v>37</v>
      </c>
      <c r="D8" s="23" t="n">
        <v>37</v>
      </c>
      <c r="E8" s="24" t="n">
        <v>32</v>
      </c>
      <c r="F8" s="17" t="n">
        <v>19</v>
      </c>
      <c r="G8" s="17" t="n">
        <v>13</v>
      </c>
      <c r="H8" s="24" t="n">
        <v>42</v>
      </c>
      <c r="I8" s="17" t="n">
        <v>18</v>
      </c>
      <c r="J8" s="17" t="n">
        <v>24</v>
      </c>
    </row>
    <row r="9" ht="12.75" customHeight="1">
      <c r="A9" s="25" t="s">
        <v>32</v>
      </c>
      <c r="B9" s="24" t="n">
        <v>777</v>
      </c>
      <c r="C9" s="23" t="n">
        <v>423</v>
      </c>
      <c r="D9" s="23" t="n">
        <v>354</v>
      </c>
      <c r="E9" s="24" t="n">
        <v>507</v>
      </c>
      <c r="F9" s="17" t="n">
        <v>307</v>
      </c>
      <c r="G9" s="17" t="n">
        <v>200</v>
      </c>
      <c r="H9" s="24" t="n">
        <v>270</v>
      </c>
      <c r="I9" s="17" t="n">
        <v>116</v>
      </c>
      <c r="J9" s="17" t="n">
        <v>154</v>
      </c>
    </row>
    <row r="10" ht="12.75" customHeight="1">
      <c r="A10" s="25" t="s">
        <v>33</v>
      </c>
      <c r="B10" s="24" t="n">
        <v>112</v>
      </c>
      <c r="C10" s="23" t="n">
        <v>41</v>
      </c>
      <c r="D10" s="23" t="n">
        <v>71</v>
      </c>
      <c r="E10" s="24" t="n">
        <v>42</v>
      </c>
      <c r="F10" s="17" t="n">
        <v>14</v>
      </c>
      <c r="G10" s="17" t="n">
        <v>28</v>
      </c>
      <c r="H10" s="24" t="n">
        <v>70</v>
      </c>
      <c r="I10" s="17" t="n">
        <v>27</v>
      </c>
      <c r="J10" s="17" t="n">
        <v>43</v>
      </c>
    </row>
    <row r="11" ht="12.75" customHeight="1">
      <c r="A11" s="25" t="s">
        <v>34</v>
      </c>
      <c r="B11" s="24" t="n">
        <v>200</v>
      </c>
      <c r="C11" s="23" t="n">
        <v>86</v>
      </c>
      <c r="D11" s="23" t="n">
        <v>114</v>
      </c>
      <c r="E11" s="24" t="n">
        <v>83</v>
      </c>
      <c r="F11" s="17" t="n">
        <v>54</v>
      </c>
      <c r="G11" s="17" t="n">
        <v>29</v>
      </c>
      <c r="H11" s="24" t="n">
        <v>117</v>
      </c>
      <c r="I11" s="17" t="n">
        <v>32</v>
      </c>
      <c r="J11" s="17" t="n">
        <v>85</v>
      </c>
    </row>
    <row r="12" ht="12.75" customHeight="1">
      <c r="A12" s="25" t="s">
        <v>35</v>
      </c>
      <c r="B12" s="24" t="n">
        <v>105</v>
      </c>
      <c r="C12" s="23" t="n">
        <v>35</v>
      </c>
      <c r="D12" s="23" t="n">
        <v>70</v>
      </c>
      <c r="E12" s="24" t="n">
        <v>47</v>
      </c>
      <c r="F12" s="17" t="n">
        <v>19</v>
      </c>
      <c r="G12" s="17" t="n">
        <v>28</v>
      </c>
      <c r="H12" s="24" t="n">
        <v>58</v>
      </c>
      <c r="I12" s="17" t="n">
        <v>16</v>
      </c>
      <c r="J12" s="17" t="n">
        <v>42</v>
      </c>
    </row>
    <row r="13" ht="12.75" customHeight="1">
      <c r="A13" s="25" t="s">
        <v>36</v>
      </c>
      <c r="B13" s="24" t="n">
        <v>309</v>
      </c>
      <c r="C13" s="23" t="n">
        <v>161</v>
      </c>
      <c r="D13" s="23" t="n">
        <v>148</v>
      </c>
      <c r="E13" s="24" t="n">
        <v>243</v>
      </c>
      <c r="F13" s="17" t="n">
        <v>129</v>
      </c>
      <c r="G13" s="17" t="n">
        <v>114</v>
      </c>
      <c r="H13" s="24" t="n">
        <v>66</v>
      </c>
      <c r="I13" s="17" t="n">
        <v>32</v>
      </c>
      <c r="J13" s="17" t="n">
        <v>34</v>
      </c>
    </row>
    <row r="14" ht="12.75" customHeight="1">
      <c r="A14" s="25" t="s">
        <v>10</v>
      </c>
      <c r="B14" s="24" t="n">
        <v>1433</v>
      </c>
      <c r="C14" s="23" t="n">
        <v>563</v>
      </c>
      <c r="D14" s="23" t="n">
        <v>870</v>
      </c>
      <c r="E14" s="24" t="n">
        <v>566</v>
      </c>
      <c r="F14" s="17" t="n">
        <v>234</v>
      </c>
      <c r="G14" s="17" t="n">
        <v>332</v>
      </c>
      <c r="H14" s="24" t="n">
        <v>867</v>
      </c>
      <c r="I14" s="17" t="n">
        <v>329</v>
      </c>
      <c r="J14" s="17" t="n">
        <v>538</v>
      </c>
    </row>
    <row r="15" ht="12.75" customHeight="1">
      <c r="A15" s="25" t="s">
        <v>6</v>
      </c>
      <c r="B15" s="24" t="n">
        <v>12342</v>
      </c>
      <c r="C15" s="23" t="n">
        <v>8670</v>
      </c>
      <c r="D15" s="23" t="n">
        <v>3672</v>
      </c>
      <c r="E15" s="24" t="n">
        <v>9243</v>
      </c>
      <c r="F15" s="17" t="n">
        <v>7270</v>
      </c>
      <c r="G15" s="17" t="n">
        <v>1973</v>
      </c>
      <c r="H15" s="24" t="n">
        <v>3099</v>
      </c>
      <c r="I15" s="17" t="n">
        <v>1400</v>
      </c>
      <c r="J15" s="17" t="n">
        <v>1699</v>
      </c>
    </row>
    <row r="16" ht="12.75" customHeight="1">
      <c r="A16" s="3" t="s">
        <v>5</v>
      </c>
      <c r="B16" s="24" t="n">
        <v>7902</v>
      </c>
      <c r="C16" s="23" t="n">
        <v>6603</v>
      </c>
      <c r="D16" s="23" t="n">
        <v>1299</v>
      </c>
      <c r="E16" s="24" t="n">
        <v>7902</v>
      </c>
      <c r="F16" s="17" t="n">
        <v>6603</v>
      </c>
      <c r="G16" s="17" t="n">
        <v>1299</v>
      </c>
      <c r="H16" s="24" t="s">
        <v>50</v>
      </c>
      <c r="I16" s="23" t="s">
        <v>9</v>
      </c>
      <c r="J16" s="23" t="s">
        <v>9</v>
      </c>
    </row>
    <row r="17" ht="12.75" customHeight="1">
      <c r="A17" s="2" t="s">
        <v>37</v>
      </c>
      <c r="B17" s="24" t="n">
        <v>1239</v>
      </c>
      <c r="C17" s="23" t="n">
        <v>616</v>
      </c>
      <c r="D17" s="23" t="n">
        <v>623</v>
      </c>
      <c r="E17" s="24" t="n">
        <v>488</v>
      </c>
      <c r="F17" s="17" t="n">
        <v>314</v>
      </c>
      <c r="G17" s="17" t="n">
        <v>174</v>
      </c>
      <c r="H17" s="24" t="n">
        <v>751</v>
      </c>
      <c r="I17" s="17" t="n">
        <v>302</v>
      </c>
      <c r="J17" s="17" t="n">
        <v>449</v>
      </c>
    </row>
    <row r="18" ht="12.75" customHeight="1">
      <c r="A18" s="25" t="s">
        <v>8</v>
      </c>
      <c r="B18" s="24" t="n">
        <v>4276</v>
      </c>
      <c r="C18" s="23" t="n">
        <v>2038</v>
      </c>
      <c r="D18" s="23" t="n">
        <v>2238</v>
      </c>
      <c r="E18" s="24" t="n">
        <v>2276</v>
      </c>
      <c r="F18" s="17" t="n">
        <v>1223</v>
      </c>
      <c r="G18" s="17" t="n">
        <v>1053</v>
      </c>
      <c r="H18" s="24" t="n">
        <v>2000</v>
      </c>
      <c r="I18" s="17" t="n">
        <v>815</v>
      </c>
      <c r="J18" s="17" t="n">
        <v>1185</v>
      </c>
    </row>
    <row r="19" ht="12.75" customHeight="1">
      <c r="A19" s="25" t="s">
        <v>38</v>
      </c>
      <c r="B19" s="24" t="n">
        <v>1152</v>
      </c>
      <c r="C19" s="23" t="n">
        <v>474</v>
      </c>
      <c r="D19" s="23" t="n">
        <v>678</v>
      </c>
      <c r="E19" s="24" t="n">
        <v>670</v>
      </c>
      <c r="F19" s="17" t="n">
        <v>291</v>
      </c>
      <c r="G19" s="17" t="n">
        <v>379</v>
      </c>
      <c r="H19" s="24" t="n">
        <v>482</v>
      </c>
      <c r="I19" s="17" t="n">
        <v>183</v>
      </c>
      <c r="J19" s="17" t="n">
        <v>299</v>
      </c>
    </row>
    <row r="20" ht="12.75" customHeight="1">
      <c r="A20" s="25" t="s">
        <v>47</v>
      </c>
      <c r="B20" s="24" t="n">
        <v>595</v>
      </c>
      <c r="C20" s="23" t="n">
        <v>204</v>
      </c>
      <c r="D20" s="23" t="n">
        <v>391</v>
      </c>
      <c r="E20" s="24" t="n">
        <v>320</v>
      </c>
      <c r="F20" s="17" t="n">
        <v>126</v>
      </c>
      <c r="G20" s="17" t="n">
        <v>194</v>
      </c>
      <c r="H20" s="24" t="n">
        <v>275</v>
      </c>
      <c r="I20" s="17" t="n">
        <v>78</v>
      </c>
      <c r="J20" s="17" t="n">
        <v>197</v>
      </c>
    </row>
    <row r="21" ht="12.75" customHeight="1">
      <c r="A21" s="2" t="s">
        <v>39</v>
      </c>
      <c r="B21" s="24" t="n">
        <v>133</v>
      </c>
      <c r="C21" s="23" t="n">
        <v>41</v>
      </c>
      <c r="D21" s="23" t="n">
        <v>92</v>
      </c>
      <c r="E21" s="24" t="n">
        <v>44</v>
      </c>
      <c r="F21" s="17" t="n">
        <v>16</v>
      </c>
      <c r="G21" s="17" t="n">
        <v>28</v>
      </c>
      <c r="H21" s="24" t="n">
        <v>89</v>
      </c>
      <c r="I21" s="17" t="n">
        <v>25</v>
      </c>
      <c r="J21" s="17" t="n">
        <v>64</v>
      </c>
    </row>
    <row r="22" ht="12.75" customHeight="1">
      <c r="A22" s="25" t="s">
        <v>48</v>
      </c>
      <c r="B22" s="24" t="n">
        <v>15653</v>
      </c>
      <c r="C22" s="23" t="n">
        <v>5571</v>
      </c>
      <c r="D22" s="23" t="n">
        <v>10082</v>
      </c>
      <c r="E22" s="24" t="n">
        <v>2478</v>
      </c>
      <c r="F22" s="17" t="n">
        <v>862</v>
      </c>
      <c r="G22" s="17" t="n">
        <v>1616</v>
      </c>
      <c r="H22" s="24" t="n">
        <v>13175</v>
      </c>
      <c r="I22" s="17" t="n">
        <v>4709</v>
      </c>
      <c r="J22" s="17" t="n">
        <v>8466</v>
      </c>
    </row>
    <row r="23" ht="12.75" customHeight="1">
      <c r="A23" s="25" t="s">
        <v>41</v>
      </c>
      <c r="B23" s="24" t="n">
        <v>431</v>
      </c>
      <c r="C23" s="23" t="n">
        <v>216</v>
      </c>
      <c r="D23" s="23" t="n">
        <v>215</v>
      </c>
      <c r="E23" s="24" t="n">
        <v>175</v>
      </c>
      <c r="F23" s="17" t="n">
        <v>84</v>
      </c>
      <c r="G23" s="17" t="n">
        <v>91</v>
      </c>
      <c r="H23" s="24" t="n">
        <v>256</v>
      </c>
      <c r="I23" s="17" t="n">
        <v>132</v>
      </c>
      <c r="J23" s="17" t="n">
        <v>124</v>
      </c>
    </row>
    <row r="24" ht="12.75" customHeight="1">
      <c r="A24" s="2" t="s">
        <v>4</v>
      </c>
      <c r="B24" s="24" t="n">
        <v>4095</v>
      </c>
      <c r="C24" s="23" t="n">
        <v>1722</v>
      </c>
      <c r="D24" s="23" t="n">
        <v>2373</v>
      </c>
      <c r="E24" s="24" t="n">
        <v>2354</v>
      </c>
      <c r="F24" s="17" t="n">
        <v>1300</v>
      </c>
      <c r="G24" s="17" t="n">
        <v>1054</v>
      </c>
      <c r="H24" s="24" t="n">
        <v>1741</v>
      </c>
      <c r="I24" s="17" t="n">
        <v>422</v>
      </c>
      <c r="J24" s="17" t="n">
        <v>1319</v>
      </c>
    </row>
    <row r="25" ht="12.75" customHeight="1">
      <c r="A25" s="2" t="s">
        <v>49</v>
      </c>
      <c r="B25" s="24" t="n">
        <v>1663</v>
      </c>
      <c r="C25" s="23" t="n">
        <v>929</v>
      </c>
      <c r="D25" s="23" t="n">
        <v>734</v>
      </c>
      <c r="E25" s="24" t="n">
        <v>888</v>
      </c>
      <c r="F25" s="17" t="n">
        <v>570</v>
      </c>
      <c r="G25" s="17" t="n">
        <v>318</v>
      </c>
      <c r="H25" s="24" t="n">
        <v>775</v>
      </c>
      <c r="I25" s="17" t="n">
        <v>359</v>
      </c>
      <c r="J25" s="17" t="n">
        <v>416</v>
      </c>
    </row>
    <row r="26" ht="12.75" customHeight="1">
      <c r="A26" s="2" t="s">
        <v>94</v>
      </c>
      <c r="B26" s="24" t="n">
        <v>1579</v>
      </c>
      <c r="C26" s="23" t="n">
        <v>785</v>
      </c>
      <c r="D26" s="23" t="n">
        <v>794</v>
      </c>
      <c r="E26" s="24" t="n">
        <v>756</v>
      </c>
      <c r="F26" s="17" t="n">
        <v>447</v>
      </c>
      <c r="G26" s="17" t="n">
        <v>309</v>
      </c>
      <c r="H26" s="24" t="n">
        <v>823</v>
      </c>
      <c r="I26" s="17" t="n">
        <v>338</v>
      </c>
      <c r="J26" s="17" t="n">
        <v>485</v>
      </c>
    </row>
    <row r="27" ht="12.75" customHeight="1">
      <c r="A27" s="2" t="s">
        <v>97</v>
      </c>
      <c r="B27" s="24" t="n">
        <v>917</v>
      </c>
      <c r="C27" s="23" t="n">
        <v>484</v>
      </c>
      <c r="D27" s="23" t="n">
        <v>433</v>
      </c>
      <c r="E27" s="24" t="n">
        <v>364</v>
      </c>
      <c r="F27" s="17" t="n">
        <v>222</v>
      </c>
      <c r="G27" s="17" t="n">
        <v>142</v>
      </c>
      <c r="H27" s="24" t="n">
        <v>553</v>
      </c>
      <c r="I27" s="17" t="n">
        <v>262</v>
      </c>
      <c r="J27" s="17" t="n">
        <v>291</v>
      </c>
    </row>
    <row r="28" ht="12.75" customHeight="1">
      <c r="A28" s="9" t="s">
        <v>1</v>
      </c>
      <c r="B28" s="24" t="n">
        <v>2955</v>
      </c>
      <c r="C28" s="7" t="n">
        <v>1806</v>
      </c>
      <c r="D28" s="7" t="n">
        <v>1149</v>
      </c>
      <c r="E28" s="24" t="n">
        <v>2427</v>
      </c>
      <c r="F28" s="7" t="n">
        <v>1591</v>
      </c>
      <c r="G28" s="7" t="n">
        <v>836</v>
      </c>
      <c r="H28" s="24" t="n">
        <v>528</v>
      </c>
      <c r="I28" s="6" t="n">
        <v>215</v>
      </c>
      <c r="J28" s="6" t="n">
        <v>313</v>
      </c>
    </row>
    <row r="29" ht="12.75" customHeight="1">
      <c r="A29" s="26" t="s">
        <v>0</v>
      </c>
      <c r="B29" s="26"/>
      <c r="C29" s="26"/>
      <c r="D29" s="26"/>
      <c r="E29" s="26"/>
      <c r="F29" s="26"/>
      <c r="G29" s="26"/>
      <c r="H29" s="26"/>
      <c r="I29" s="26"/>
      <c r="J29" s="26"/>
    </row>
    <row r="30" ht="12.75" customHeight="1">
      <c r="A30" s="13" t="s">
        <v>90</v>
      </c>
      <c r="B30" s="13"/>
      <c r="C30" s="13"/>
      <c r="D30" s="13"/>
      <c r="E30" s="13"/>
      <c r="F30" s="13"/>
      <c r="G30" s="13"/>
      <c r="H30" s="13"/>
      <c r="I30" s="13"/>
      <c r="J30" s="13"/>
    </row>
    <row r="31" ht="12.75" customHeight="1">
      <c r="A31" s="12"/>
      <c r="B31" s="12"/>
      <c r="C31" s="12"/>
      <c r="D31" s="12"/>
      <c r="E31" s="12"/>
      <c r="F31" s="12"/>
      <c r="G31" s="12"/>
      <c r="H31" s="12"/>
      <c r="I31" s="12"/>
      <c r="J31" s="12"/>
    </row>
  </sheetData>
  <mergeCells count="17">
    <mergeCell ref="A2:H2"/>
    <mergeCell ref="I2:J2"/>
    <mergeCell ref="A3:A6"/>
    <mergeCell ref="B3:B6"/>
    <mergeCell ref="C3:D4"/>
    <mergeCell ref="E3:J3"/>
    <mergeCell ref="E4:G4"/>
    <mergeCell ref="A29:J29"/>
    <mergeCell ref="A30:J30"/>
    <mergeCell ref="A31:J31"/>
    <mergeCell ref="H4:J4"/>
    <mergeCell ref="C5:C6"/>
    <mergeCell ref="D5:D6"/>
    <mergeCell ref="E5:E6"/>
    <mergeCell ref="F5:G5"/>
    <mergeCell ref="H5:H6"/>
    <mergeCell ref="I5:J5"/>
  </mergeCells>
  <pageMargins left="0.7" right="0.7" top="0.78740157499999996" bottom="0.78740157499999996"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50.109375" hidden="0" customWidth="1"/>
    <col min="2" max="2" width="11.5546875" hidden="0" customWidth="1"/>
    <col min="3" max="3" width="11.5546875" hidden="0" customWidth="1"/>
    <col min="4" max="4" width="11.5546875" hidden="0" customWidth="1"/>
    <col min="5" max="5" width="11.5546875" hidden="0" customWidth="1"/>
    <col min="6" max="6" width="11.5546875" hidden="0" customWidth="1"/>
    <col min="7" max="7" width="11.5546875" hidden="0" customWidth="1"/>
    <col min="8" max="8" width="11.5546875" hidden="0" customWidth="1"/>
    <col min="9" max="9" width="11.5546875" hidden="0" customWidth="1"/>
    <col min="10" max="10" width="11.5546875" hidden="0" customWidth="1"/>
  </cols>
  <sheetData>
    <row r="1" ht="12.75" customHeight="1">
      <c r="A1" s="1" t="s">
        <v>23</v>
      </c>
    </row>
    <row r="2" ht="12.75" customHeight="1">
      <c r="A2" s="15" t="s">
        <v>52</v>
      </c>
      <c r="B2" s="15"/>
      <c r="C2" s="15"/>
      <c r="D2" s="15"/>
      <c r="E2" s="15"/>
      <c r="F2" s="15"/>
      <c r="G2" s="15"/>
      <c r="H2" s="15"/>
      <c r="I2" s="16" t="s">
        <v>53</v>
      </c>
      <c r="J2" s="16"/>
    </row>
    <row r="3" ht="12.75" customHeight="1">
      <c r="A3" s="18" t="s">
        <v>67</v>
      </c>
      <c r="B3" s="36" t="s">
        <v>20</v>
      </c>
      <c r="C3" s="39" t="s">
        <v>15</v>
      </c>
      <c r="D3" s="18"/>
      <c r="E3" s="10" t="s">
        <v>24</v>
      </c>
      <c r="F3" s="22"/>
      <c r="G3" s="22"/>
      <c r="H3" s="22"/>
      <c r="I3" s="22"/>
      <c r="J3" s="22"/>
    </row>
    <row r="4" ht="12.75" customHeight="1">
      <c r="A4" s="19"/>
      <c r="B4" s="37"/>
      <c r="C4" s="40"/>
      <c r="D4" s="20"/>
      <c r="E4" s="10" t="s">
        <v>18</v>
      </c>
      <c r="F4" s="22"/>
      <c r="G4" s="21"/>
      <c r="H4" s="10" t="s">
        <v>17</v>
      </c>
      <c r="I4" s="22"/>
      <c r="J4" s="22"/>
    </row>
    <row r="5" ht="12.75" customHeight="1">
      <c r="A5" s="19"/>
      <c r="B5" s="37"/>
      <c r="C5" s="36" t="s">
        <v>14</v>
      </c>
      <c r="D5" s="36" t="s">
        <v>13</v>
      </c>
      <c r="E5" s="36" t="s">
        <v>16</v>
      </c>
      <c r="F5" s="10" t="s">
        <v>15</v>
      </c>
      <c r="G5" s="21"/>
      <c r="H5" s="36" t="s">
        <v>16</v>
      </c>
      <c r="I5" s="10" t="s">
        <v>15</v>
      </c>
      <c r="J5" s="22"/>
    </row>
    <row r="6" ht="12.75" customHeight="1">
      <c r="A6" s="20"/>
      <c r="B6" s="38"/>
      <c r="C6" s="38"/>
      <c r="D6" s="38"/>
      <c r="E6" s="38"/>
      <c r="F6" s="11" t="s">
        <v>14</v>
      </c>
      <c r="G6" s="11" t="s">
        <v>13</v>
      </c>
      <c r="H6" s="38"/>
      <c r="I6" s="11" t="s">
        <v>14</v>
      </c>
      <c r="J6" s="10" t="s">
        <v>13</v>
      </c>
    </row>
    <row r="7" ht="12.75" customHeight="1">
      <c r="A7" s="5" t="s">
        <v>12</v>
      </c>
      <c r="B7" s="24" t="n">
        <v>58852</v>
      </c>
      <c r="C7" s="24" t="n">
        <v>31933</v>
      </c>
      <c r="D7" s="24" t="n">
        <v>26919</v>
      </c>
      <c r="E7" s="24" t="n">
        <v>30810</v>
      </c>
      <c r="F7" s="24" t="n">
        <v>20911</v>
      </c>
      <c r="G7" s="24" t="n">
        <v>9899</v>
      </c>
      <c r="H7" s="24" t="n">
        <v>28042</v>
      </c>
      <c r="I7" s="24" t="n">
        <v>11022</v>
      </c>
      <c r="J7" s="24" t="n">
        <v>17020</v>
      </c>
    </row>
    <row r="8" ht="12.75" customHeight="1">
      <c r="A8" s="25" t="s">
        <v>54</v>
      </c>
      <c r="B8" s="24" t="n">
        <f>SUM(E8,H8)</f>
        <v>80</v>
      </c>
      <c r="C8" s="23" t="n">
        <f>SUM(F8,I8)</f>
        <v>37</v>
      </c>
      <c r="D8" s="23" t="n">
        <f>SUM(G8,J8)</f>
        <v>43</v>
      </c>
      <c r="E8" s="24" t="n">
        <f>SUM(F8:G8)</f>
        <v>34</v>
      </c>
      <c r="F8" s="17" t="n">
        <v>20</v>
      </c>
      <c r="G8" s="17" t="n">
        <v>14</v>
      </c>
      <c r="H8" s="24" t="n">
        <f t="shared" ref="H8:H19" si="0">SUM(I8:J8)</f>
        <v>46</v>
      </c>
      <c r="I8" s="17" t="n">
        <v>17</v>
      </c>
      <c r="J8" s="17" t="n">
        <v>29</v>
      </c>
    </row>
    <row r="9" ht="12.75" customHeight="1">
      <c r="A9" s="25" t="s">
        <v>32</v>
      </c>
      <c r="B9" s="24" t="n">
        <f t="shared" ref="B9:D22" si="1">SUM(E9,H9)</f>
        <v>730</v>
      </c>
      <c r="C9" s="23" t="n">
        <f t="shared" si="1"/>
        <v>394</v>
      </c>
      <c r="D9" s="23" t="n">
        <f t="shared" si="1"/>
        <v>336</v>
      </c>
      <c r="E9" s="24" t="n">
        <f t="shared" ref="E9:E13" si="2">SUM(F9:G9)</f>
        <v>475</v>
      </c>
      <c r="F9" s="17" t="n">
        <v>290</v>
      </c>
      <c r="G9" s="17" t="n">
        <v>185</v>
      </c>
      <c r="H9" s="24" t="n">
        <f t="shared" si="0"/>
        <v>255</v>
      </c>
      <c r="I9" s="17" t="n">
        <v>104</v>
      </c>
      <c r="J9" s="17" t="n">
        <v>151</v>
      </c>
    </row>
    <row r="10" ht="12.75" customHeight="1">
      <c r="A10" s="25" t="s">
        <v>33</v>
      </c>
      <c r="B10" s="24" t="n">
        <f t="shared" si="1"/>
        <v>118</v>
      </c>
      <c r="C10" s="23" t="n">
        <f t="shared" si="1"/>
        <v>46</v>
      </c>
      <c r="D10" s="23" t="n">
        <f t="shared" si="1"/>
        <v>72</v>
      </c>
      <c r="E10" s="24" t="n">
        <f t="shared" si="2"/>
        <v>41</v>
      </c>
      <c r="F10" s="17" t="n">
        <v>15</v>
      </c>
      <c r="G10" s="17" t="n">
        <v>26</v>
      </c>
      <c r="H10" s="24" t="n">
        <f t="shared" si="0"/>
        <v>77</v>
      </c>
      <c r="I10" s="17" t="n">
        <v>31</v>
      </c>
      <c r="J10" s="17" t="n">
        <v>46</v>
      </c>
    </row>
    <row r="11" ht="12.75" customHeight="1">
      <c r="A11" s="25" t="s">
        <v>34</v>
      </c>
      <c r="B11" s="24" t="n">
        <f t="shared" si="1"/>
        <v>204</v>
      </c>
      <c r="C11" s="23" t="n">
        <f t="shared" si="1"/>
        <v>86</v>
      </c>
      <c r="D11" s="23" t="n">
        <f t="shared" si="1"/>
        <v>118</v>
      </c>
      <c r="E11" s="24" t="n">
        <f t="shared" si="2"/>
        <v>85</v>
      </c>
      <c r="F11" s="17" t="n">
        <v>55</v>
      </c>
      <c r="G11" s="17" t="n">
        <v>30</v>
      </c>
      <c r="H11" s="24" t="n">
        <f t="shared" si="0"/>
        <v>119</v>
      </c>
      <c r="I11" s="17" t="n">
        <v>31</v>
      </c>
      <c r="J11" s="17" t="n">
        <v>88</v>
      </c>
    </row>
    <row r="12" ht="12.75" customHeight="1">
      <c r="A12" s="25" t="s">
        <v>35</v>
      </c>
      <c r="B12" s="24" t="n">
        <f>SUM(E12,H12)</f>
        <v>104</v>
      </c>
      <c r="C12" s="23" t="n">
        <f t="shared" si="1"/>
        <v>32</v>
      </c>
      <c r="D12" s="23" t="n">
        <f t="shared" si="1"/>
        <v>72</v>
      </c>
      <c r="E12" s="24" t="n">
        <f t="shared" si="2"/>
        <v>47</v>
      </c>
      <c r="F12" s="17" t="n">
        <v>19</v>
      </c>
      <c r="G12" s="17" t="n">
        <v>28</v>
      </c>
      <c r="H12" s="24" t="n">
        <f t="shared" si="0"/>
        <v>57</v>
      </c>
      <c r="I12" s="17" t="n">
        <v>13</v>
      </c>
      <c r="J12" s="17" t="n">
        <v>44</v>
      </c>
    </row>
    <row r="13" ht="12.75" customHeight="1">
      <c r="A13" s="25" t="s">
        <v>36</v>
      </c>
      <c r="B13" s="24" t="n">
        <f t="shared" si="1"/>
        <v>312</v>
      </c>
      <c r="C13" s="23" t="n">
        <f t="shared" si="1"/>
        <v>159</v>
      </c>
      <c r="D13" s="23" t="n">
        <f t="shared" si="1"/>
        <v>153</v>
      </c>
      <c r="E13" s="24" t="n">
        <f t="shared" si="2"/>
        <v>244</v>
      </c>
      <c r="F13" s="17" t="n">
        <v>128</v>
      </c>
      <c r="G13" s="17" t="n">
        <v>116</v>
      </c>
      <c r="H13" s="24" t="n">
        <f t="shared" si="0"/>
        <v>68</v>
      </c>
      <c r="I13" s="17" t="n">
        <v>31</v>
      </c>
      <c r="J13" s="17" t="n">
        <v>37</v>
      </c>
    </row>
    <row r="14" ht="12.75" customHeight="1">
      <c r="A14" s="25" t="s">
        <v>10</v>
      </c>
      <c r="B14" s="24" t="n">
        <v>1441</v>
      </c>
      <c r="C14" s="17" t="n">
        <v>619</v>
      </c>
      <c r="D14" s="17" t="n">
        <v>822</v>
      </c>
      <c r="E14" s="24" t="n">
        <v>521</v>
      </c>
      <c r="F14" s="17" t="n">
        <v>219</v>
      </c>
      <c r="G14" s="17" t="n">
        <v>302</v>
      </c>
      <c r="H14" s="24" t="n">
        <v>920</v>
      </c>
      <c r="I14" s="17" t="n">
        <v>400</v>
      </c>
      <c r="J14" s="17" t="n">
        <v>520</v>
      </c>
    </row>
    <row r="15" ht="12.75" customHeight="1">
      <c r="A15" s="41" t="s">
        <v>55</v>
      </c>
      <c r="B15" s="41"/>
      <c r="C15" s="41"/>
      <c r="D15" s="41"/>
      <c r="E15" s="41"/>
      <c r="F15" s="41"/>
      <c r="G15" s="41"/>
      <c r="H15" s="41"/>
      <c r="I15" s="41"/>
      <c r="J15" s="41"/>
    </row>
    <row r="16" ht="12.75" customHeight="1">
      <c r="A16" s="25" t="s">
        <v>56</v>
      </c>
      <c r="B16" s="24" t="n">
        <f t="shared" ref="B16:D17" si="3">SUM(E16,H16)</f>
        <v>1263</v>
      </c>
      <c r="C16" s="23" t="n">
        <f t="shared" si="3"/>
        <v>608</v>
      </c>
      <c r="D16" s="23" t="n">
        <f t="shared" si="3"/>
        <v>655</v>
      </c>
      <c r="E16" s="24" t="n">
        <f>SUM(F16:G16)</f>
        <v>462</v>
      </c>
      <c r="F16" s="17" t="n">
        <v>293</v>
      </c>
      <c r="G16" s="17" t="n">
        <v>169</v>
      </c>
      <c r="H16" s="24" t="n">
        <f>SUM(I16:J16)</f>
        <v>801</v>
      </c>
      <c r="I16" s="17" t="n">
        <v>315</v>
      </c>
      <c r="J16" s="17" t="n">
        <v>486</v>
      </c>
    </row>
    <row r="17" ht="12.75" customHeight="1">
      <c r="A17" s="25" t="s">
        <v>57</v>
      </c>
      <c r="B17" s="24" t="n">
        <f t="shared" si="3"/>
        <v>4286</v>
      </c>
      <c r="C17" s="23" t="n">
        <f t="shared" si="3"/>
        <v>2054</v>
      </c>
      <c r="D17" s="23" t="n">
        <f t="shared" si="3"/>
        <v>2232</v>
      </c>
      <c r="E17" s="24" t="n">
        <f>SUM(F17:G17)</f>
        <v>2276</v>
      </c>
      <c r="F17" s="17" t="n">
        <v>1236</v>
      </c>
      <c r="G17" s="17" t="n">
        <v>1040</v>
      </c>
      <c r="H17" s="24" t="n">
        <f>SUM(I17:J17)</f>
        <v>2010</v>
      </c>
      <c r="I17" s="17" t="n">
        <v>818</v>
      </c>
      <c r="J17" s="17" t="n">
        <v>1192</v>
      </c>
    </row>
    <row r="18" ht="12.75" customHeight="1">
      <c r="A18" s="25" t="s">
        <v>58</v>
      </c>
      <c r="B18" s="24" t="n">
        <v>12571</v>
      </c>
      <c r="C18" s="23" t="n">
        <v>8742</v>
      </c>
      <c r="D18" s="23" t="n">
        <v>3829</v>
      </c>
      <c r="E18" s="4" t="n">
        <v>9138</v>
      </c>
      <c r="F18" s="23" t="n">
        <v>7168</v>
      </c>
      <c r="G18" s="23" t="n">
        <v>1970</v>
      </c>
      <c r="H18" s="4" t="n">
        <v>3433</v>
      </c>
      <c r="I18" s="23" t="n">
        <v>1574</v>
      </c>
      <c r="J18" s="23" t="n">
        <v>1859</v>
      </c>
    </row>
    <row r="19" ht="12.75" customHeight="1">
      <c r="A19" s="3" t="s">
        <v>5</v>
      </c>
      <c r="B19" s="24" t="n">
        <f t="shared" si="1"/>
        <v>8785</v>
      </c>
      <c r="C19" s="23" t="n">
        <f t="shared" si="1"/>
        <v>7144</v>
      </c>
      <c r="D19" s="23" t="n">
        <f t="shared" si="1"/>
        <v>1641</v>
      </c>
      <c r="E19" s="24" t="n">
        <f t="shared" ref="E19" si="4">SUM(F19:G19)</f>
        <v>7733</v>
      </c>
      <c r="F19" s="17" t="n">
        <v>6386</v>
      </c>
      <c r="G19" s="17" t="n">
        <v>1347</v>
      </c>
      <c r="H19" s="24" t="n">
        <f t="shared" si="0"/>
        <v>1052</v>
      </c>
      <c r="I19" s="23" t="n">
        <v>758</v>
      </c>
      <c r="J19" s="23" t="n">
        <v>294</v>
      </c>
    </row>
    <row r="20" ht="12.75" customHeight="1">
      <c r="A20" s="25" t="s">
        <v>59</v>
      </c>
      <c r="B20" s="24" t="n">
        <f t="shared" si="1"/>
        <v>4516</v>
      </c>
      <c r="C20" s="23" t="n">
        <f t="shared" si="1"/>
        <v>1834</v>
      </c>
      <c r="D20" s="23" t="n">
        <f t="shared" si="1"/>
        <v>2682</v>
      </c>
      <c r="E20" s="24" t="n">
        <f>SUM(F20:G20)</f>
        <v>2479</v>
      </c>
      <c r="F20" s="17" t="n">
        <v>1342</v>
      </c>
      <c r="G20" s="17" t="n">
        <v>1137</v>
      </c>
      <c r="H20" s="24" t="n">
        <f>SUM(I20:J20)</f>
        <v>2037</v>
      </c>
      <c r="I20" s="17" t="n">
        <v>492</v>
      </c>
      <c r="J20" s="17" t="n">
        <v>1545</v>
      </c>
    </row>
    <row r="21" ht="12.75" customHeight="1">
      <c r="A21" s="25" t="s">
        <v>60</v>
      </c>
      <c r="B21" s="24" t="n">
        <f t="shared" si="1"/>
        <v>1748</v>
      </c>
      <c r="C21" s="23" t="n">
        <f t="shared" si="1"/>
        <v>834</v>
      </c>
      <c r="D21" s="23" t="n">
        <f t="shared" si="1"/>
        <v>914</v>
      </c>
      <c r="E21" s="24" t="n">
        <f>SUM(F21:G21)</f>
        <v>794</v>
      </c>
      <c r="F21" s="17" t="n">
        <v>456</v>
      </c>
      <c r="G21" s="17" t="n">
        <v>338</v>
      </c>
      <c r="H21" s="24" t="n">
        <f>SUM(I21:J21)</f>
        <v>954</v>
      </c>
      <c r="I21" s="17" t="n">
        <v>378</v>
      </c>
      <c r="J21" s="17" t="n">
        <v>576</v>
      </c>
    </row>
    <row r="22" ht="12.75" customHeight="1">
      <c r="A22" s="25" t="s">
        <v>61</v>
      </c>
      <c r="B22" s="24" t="n">
        <f t="shared" si="1"/>
        <v>1441</v>
      </c>
      <c r="C22" s="23" t="n">
        <f t="shared" si="1"/>
        <v>817</v>
      </c>
      <c r="D22" s="23" t="n">
        <f t="shared" si="1"/>
        <v>624</v>
      </c>
      <c r="E22" s="24" t="n">
        <f>SUM(F22:G22)</f>
        <v>686</v>
      </c>
      <c r="F22" s="17" t="n">
        <v>434</v>
      </c>
      <c r="G22" s="17" t="n">
        <v>252</v>
      </c>
      <c r="H22" s="24" t="n">
        <f>SUM(I22:J22)</f>
        <v>755</v>
      </c>
      <c r="I22" s="17" t="n">
        <v>383</v>
      </c>
      <c r="J22" s="17" t="n">
        <v>372</v>
      </c>
    </row>
    <row r="23" ht="12.75" customHeight="1">
      <c r="A23" s="25" t="s">
        <v>62</v>
      </c>
      <c r="B23" s="24" t="n">
        <v>1523</v>
      </c>
      <c r="C23" s="17" t="n">
        <v>596</v>
      </c>
      <c r="D23" s="17" t="n">
        <v>927</v>
      </c>
      <c r="E23" s="24" t="n">
        <v>814</v>
      </c>
      <c r="F23" s="17" t="n">
        <v>343</v>
      </c>
      <c r="G23" s="17" t="n">
        <v>471</v>
      </c>
      <c r="H23" s="24" t="n">
        <v>709</v>
      </c>
      <c r="I23" s="17" t="n">
        <v>253</v>
      </c>
      <c r="J23" s="17" t="n">
        <v>456</v>
      </c>
    </row>
    <row r="24" ht="12.75" customHeight="1">
      <c r="A24" s="25" t="s">
        <v>98</v>
      </c>
      <c r="B24" s="24" t="n">
        <f t="shared" ref="B24:D24" si="5">SUM(E24,H24)</f>
        <v>930</v>
      </c>
      <c r="C24" s="23" t="n">
        <f t="shared" si="5"/>
        <v>487</v>
      </c>
      <c r="D24" s="23" t="n">
        <f t="shared" si="5"/>
        <v>443</v>
      </c>
      <c r="E24" s="24" t="n">
        <f>SUM(F24:G24)</f>
        <v>348</v>
      </c>
      <c r="F24" s="17" t="n">
        <v>211</v>
      </c>
      <c r="G24" s="17" t="n">
        <v>137</v>
      </c>
      <c r="H24" s="24" t="n">
        <f>SUM(I24:J24)</f>
        <v>582</v>
      </c>
      <c r="I24" s="17" t="n">
        <v>276</v>
      </c>
      <c r="J24" s="17" t="n">
        <v>306</v>
      </c>
    </row>
    <row r="25" ht="12.75" customHeight="1">
      <c r="A25" s="25" t="s">
        <v>63</v>
      </c>
      <c r="B25" s="24" t="n">
        <v>18556</v>
      </c>
      <c r="C25" s="17" t="n">
        <v>7346</v>
      </c>
      <c r="D25" s="17" t="n">
        <v>11210</v>
      </c>
      <c r="E25" s="24" t="n">
        <v>4558</v>
      </c>
      <c r="F25" s="17" t="n">
        <v>2270</v>
      </c>
      <c r="G25" s="17" t="n">
        <v>2288</v>
      </c>
      <c r="H25" s="24" t="n">
        <v>13998</v>
      </c>
      <c r="I25" s="17" t="n">
        <v>5076</v>
      </c>
      <c r="J25" s="17" t="n">
        <v>8922</v>
      </c>
    </row>
    <row r="26" ht="12.75" customHeight="1">
      <c r="A26" s="25" t="s">
        <v>64</v>
      </c>
      <c r="B26" s="24" t="n">
        <f t="shared" ref="B26" si="6">SUM(E26,H26)</f>
        <v>244</v>
      </c>
      <c r="C26" s="23" t="n">
        <f>SUM(F26,I26)</f>
        <v>98</v>
      </c>
      <c r="D26" s="23" t="n">
        <f>SUM(G26,J26)</f>
        <v>146</v>
      </c>
      <c r="E26" s="24" t="n">
        <f>SUM(F26:G26)</f>
        <v>75</v>
      </c>
      <c r="F26" s="17" t="n">
        <v>26</v>
      </c>
      <c r="G26" s="17" t="n">
        <v>49</v>
      </c>
      <c r="H26" s="24" t="n">
        <f t="shared" ref="H26" si="7">SUM(I26:J26)</f>
        <v>169</v>
      </c>
      <c r="I26" s="17" t="n">
        <v>72</v>
      </c>
      <c r="J26" s="17" t="n">
        <v>97</v>
      </c>
    </row>
    <row r="27" ht="12.75" customHeight="1">
      <c r="A27" s="42" t="s">
        <v>65</v>
      </c>
      <c r="B27" s="42"/>
      <c r="C27" s="42"/>
      <c r="D27" s="42"/>
      <c r="E27" s="42"/>
      <c r="F27" s="42"/>
      <c r="G27" s="42"/>
      <c r="H27" s="42"/>
      <c r="I27" s="42"/>
      <c r="J27" s="42"/>
    </row>
    <row r="28" ht="26.4" customHeight="1">
      <c r="A28" s="13" t="s">
        <v>89</v>
      </c>
      <c r="B28" s="13"/>
      <c r="C28" s="13"/>
      <c r="D28" s="13"/>
      <c r="E28" s="13"/>
      <c r="F28" s="13"/>
      <c r="G28" s="13"/>
      <c r="H28" s="13"/>
      <c r="I28" s="13"/>
      <c r="J28" s="13"/>
    </row>
  </sheetData>
  <mergeCells count="17">
    <mergeCell ref="A28:J28"/>
    <mergeCell ref="E5:E6"/>
    <mergeCell ref="F5:G5"/>
    <mergeCell ref="H5:H6"/>
    <mergeCell ref="I5:J5"/>
    <mergeCell ref="A15:J15"/>
    <mergeCell ref="A27:J27"/>
    <mergeCell ref="A2:H2"/>
    <mergeCell ref="I2:J2"/>
    <mergeCell ref="A3:A6"/>
    <mergeCell ref="B3:B6"/>
    <mergeCell ref="C3:D4"/>
    <mergeCell ref="E3:J3"/>
    <mergeCell ref="E4:G4"/>
    <mergeCell ref="H4:J4"/>
    <mergeCell ref="C5:C6"/>
    <mergeCell ref="D5:D6"/>
  </mergeCells>
  <pageMargins left="0.7" right="0.7" top="0.78740157499999996" bottom="0.78740157499999996"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Trautinger Franz</cp:lastModifiedBy>
  <dcterms:created xsi:type="dcterms:W3CDTF">2012-08-09T12:41:15Z</dcterms:created>
  <dcterms:modified xsi:type="dcterms:W3CDTF">2025-11-17T15:20:22Z</dcterms:modified>
</cp:coreProperties>
</file>