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3896" firstSheet="0" activeTab="8"/>
  </bookViews>
  <sheets>
    <sheet name="2007" sheetId="1" state="visible" r:id="rId1"/>
    <sheet name="2009" sheetId="2" state="visible" r:id="rId2"/>
    <sheet name="2011" sheetId="4" state="visible" r:id="rId3"/>
    <sheet name="2013" sheetId="5" state="visible" r:id="rId4"/>
    <sheet name="2015" sheetId="6" state="visible" r:id="rId5"/>
    <sheet name="2017" sheetId="7" state="visible" r:id="rId6"/>
    <sheet name="2019" sheetId="8" state="visible" r:id="rId7"/>
    <sheet name="2021" sheetId="9" state="visible" r:id="rId8"/>
    <sheet name="2023" sheetId="10" state="visible" r:id="rId9"/>
  </sheets>
  <definedNames>
    <definedName name="_xlnm.Print_Area" localSheetId="0">'2007'!$A$1:$D$36</definedName>
    <definedName name="_xlnm.Print_Area" localSheetId="1">'2009'!$A$1:$D$36</definedName>
    <definedName name="_xlnm.Print_Area" localSheetId="2">'2011'!$A$1:$D$41</definedName>
  </definedNames>
  <calcPr calcId="191029"/>
</workbook>
</file>

<file path=xl/sharedStrings.xml><?xml version="1.0" encoding="utf-8"?>
<sst xmlns="http://schemas.openxmlformats.org/spreadsheetml/2006/main" count="80" uniqueCount="80">
  <si>
    <t>Quelle: Statistik Austria – Erhebung über Forschung und experimentelle Entwicklung, Sonderauswertung für Wien.</t>
  </si>
  <si>
    <t>Europäische Union (EU)</t>
  </si>
  <si>
    <t>Ausland, internationale Organisationen</t>
  </si>
  <si>
    <t>Privater gemeinnütziger Sektor</t>
  </si>
  <si>
    <t>Sonstige</t>
  </si>
  <si>
    <t>Gemeinden, ohne Wien</t>
  </si>
  <si>
    <t>Länder, inklusive Wien</t>
  </si>
  <si>
    <t xml:space="preserve">Bund </t>
  </si>
  <si>
    <t>Öffentlicher Sektor insgesamt</t>
  </si>
  <si>
    <t>Unternehmenssektor</t>
  </si>
  <si>
    <t>Insgesamt</t>
  </si>
  <si>
    <t>Finanzierung der F&amp;E-Ausgaben in Mio. EUR</t>
  </si>
  <si>
    <t>Experimentelle Entwicklung</t>
  </si>
  <si>
    <t>Angewandte Forschung</t>
  </si>
  <si>
    <t>Grundlagenforschung</t>
  </si>
  <si>
    <t>Ausgaben in Mio. EUR ohne LKH</t>
  </si>
  <si>
    <t>Bauausgaben und Liegenschaftsankäufe</t>
  </si>
  <si>
    <t>Ausrüstungsinvestitionen</t>
  </si>
  <si>
    <t>Laufende Sachausgaben</t>
  </si>
  <si>
    <t>Personalausgaben</t>
  </si>
  <si>
    <t>Ausgaben in Mio. EUR inkl. LKH</t>
  </si>
  <si>
    <t>Hilfspersonal</t>
  </si>
  <si>
    <t>Höher qualifiziertes nicht wissenschaftliches Personal</t>
  </si>
  <si>
    <t>Wissenschaftliches Personal</t>
  </si>
  <si>
    <t>Beschäftigte – Vollzeitäquivalente</t>
  </si>
  <si>
    <t>F&amp;E-durchführende Erhebungseinheiten</t>
  </si>
  <si>
    <t>%</t>
  </si>
  <si>
    <t>Österreich</t>
  </si>
  <si>
    <t xml:space="preserve">Wien </t>
  </si>
  <si>
    <t xml:space="preserve"> </t>
    <phoneticPr fontId="0" type="noConversion"/>
  </si>
  <si>
    <t>F&amp;E: Erhebungseinheiten, Beschäftigte, Ausgaben, Finanzierung in Wien und Österreich 2007</t>
  </si>
  <si>
    <t>F&amp;E: Erhebungseinheiten, Beschäftigte, Ausgaben, Finanzierung in Wien und Österreich 2009</t>
  </si>
  <si>
    <t>F&amp;E: Erhebungseinheiten, Beschäftigte (nach Köpfen und Vollzeitäquivalenten), Ausgaben, Finanzierung in Wien und Österreich 2011</t>
  </si>
  <si>
    <t>Wien *</t>
  </si>
  <si>
    <t>Anteil Wiens an Österreich</t>
    <phoneticPr fontId="0" type="noConversion"/>
  </si>
  <si>
    <t>Beschäftigte – Köpfe</t>
  </si>
  <si>
    <t>Quelle: Statistik Austria – Erhebung über Forschung und experimentelle Entwicklung, Sonderauswertung für Wien 2011
* Regionale Zuordnung nach dem Hauptstandort (Sitz) des Unternehmens</t>
  </si>
  <si>
    <t>L0001</t>
  </si>
  <si>
    <t>F&amp;E: Erhebungseinheiten, Beschäftigte (nach Köpfen und Vollzeitäquivalenten), Ausgaben, Finanzierung in Wien und Österreich 2013</t>
  </si>
  <si>
    <t xml:space="preserve"> </t>
  </si>
  <si>
    <t xml:space="preserve"> %</t>
  </si>
  <si>
    <t xml:space="preserve">Quelle: Statistik Austria – Erhebung über Forschung und experimentelle Entwicklung 2013, Sonderauswertung für Wien. </t>
  </si>
  <si>
    <t>Anmerkung: Rundungsdifferenzen nicht ausgeglichen.</t>
  </si>
  <si>
    <t>* Regionale Zuordnung nach dem Hauptstandort (Sitz) des Unternehmens.</t>
  </si>
  <si>
    <t>F&amp;E: Erhebungseinheiten, Beschäftigte (nach Köpfen und Vollzeitäquivalenten), Ausgaben, Finanzierung in Wien und Österreich 2015</t>
  </si>
  <si>
    <t xml:space="preserve">Quelle: Statistik Austria – Erhebung über Forschung und experimentelle Entwicklung 2015, sowie Sonderauswertung für Wien 2015. </t>
  </si>
  <si>
    <t>Ausgaben in 1.000. EUR inkl. LKH</t>
  </si>
  <si>
    <t>Ausgaben in 1.000 EUR ohne LKH</t>
  </si>
  <si>
    <t>Ausgaben nach Durchführungssektoren in 1.000 EUR</t>
  </si>
  <si>
    <t>Hochschulsektor</t>
  </si>
  <si>
    <t>Universitäten (ohne Kliniken)</t>
  </si>
  <si>
    <t>Universitätskliniken</t>
  </si>
  <si>
    <t>Universitäten der Künste</t>
  </si>
  <si>
    <t>Fachhochschulen</t>
  </si>
  <si>
    <r>
      <t>Sonstiger Hochschulsektor</t>
    </r>
    <r>
      <rPr>
        <vertAlign val="superscript"/>
        <sz val="7"/>
        <rFont val="Arial"/>
        <family val="2"/>
      </rPr>
      <t/>
    </r>
  </si>
  <si>
    <t>–</t>
  </si>
  <si>
    <t>Privatuniversitäten</t>
  </si>
  <si>
    <t>Pädagogische Hochschulen</t>
  </si>
  <si>
    <t>Sektor Staat</t>
  </si>
  <si>
    <t>darunter Landeskrankenanstalten</t>
  </si>
  <si>
    <t>darunter Akademie der Wissenschaften</t>
  </si>
  <si>
    <r>
      <t>Kooperativer Bereich</t>
    </r>
    <r>
      <rPr>
        <vertAlign val="superscript"/>
        <sz val="7"/>
        <rFont val="Arial"/>
        <family val="2"/>
      </rPr>
      <t/>
    </r>
  </si>
  <si>
    <t>Firmeneigener Bereich</t>
  </si>
  <si>
    <t xml:space="preserve">Quelle: Statistik Austria – Erhebung über Forschung und experimentelle Entwicklung 2017, sowie Sonderauswertung für Wien 2017. </t>
  </si>
  <si>
    <t>F&amp;E: Erhebungseinheiten, Beschäftigte, Ausgaben nach Durchführungssektoren in Wien und Österreich 2019</t>
  </si>
  <si>
    <t>Wien (1)</t>
  </si>
  <si>
    <t>Anteil Wiens an Österreich</t>
  </si>
  <si>
    <t>.</t>
  </si>
  <si>
    <t xml:space="preserve">Quelle: Statistik Austria – Erhebung über Forschung und experimentelle Entwicklung 2019, sowie Sonderauswertung für Wien 2019. </t>
  </si>
  <si>
    <t>(1) Regionale Zuordnung nach dem Hauptstandort (Sitz) des Unternehmens.</t>
  </si>
  <si>
    <t>F&amp;E: Erhebungseinheiten, Beschäftigte, Ausgaben nach Durchführungssektoren in Wien und Österreich 2021</t>
  </si>
  <si>
    <t>Erhebungseinheiten, Beschäftigte, Ausgaben, Finanzierung</t>
  </si>
  <si>
    <t xml:space="preserve">Quelle: Statistik Austria – Erhebung über Forschung und experimentelle Entwicklung, sowie Sonderauswertung für Wien. </t>
  </si>
  <si>
    <t>F&amp;E: Erhebungseinheiten, Beschäftigte (nach Köpfen und Vollzeitäquivalenten), Ausgaben, Finanzierung in Wien und Österreich 2017</t>
  </si>
  <si>
    <t>Finanzierung der F&amp;E-Ausgaben in 1.000 EUR</t>
  </si>
  <si>
    <t>F&amp;E: Erhebungseinheiten, Beschäftigte, Ausgaben nach Durchführungssektoren in Wien und Österreich 2023</t>
  </si>
  <si>
    <t>Universitäten</t>
  </si>
  <si>
    <t>darunter Universitätskliniken</t>
  </si>
  <si>
    <t>darunter Universitäten der Künste</t>
  </si>
  <si>
    <t>Kooperativer Bereich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</si>
</sst>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5" formatCode="#,##0.0"/>
    <numFmt numFmtId="166" formatCode="0.0"/>
    <numFmt numFmtId="167" formatCode="#,##0.0_ ;\-#,##0.0\ "/>
    <numFmt numFmtId="168" formatCode="_-* #,##0_-;\-* #,##0_-;_-* &quot;-&quot;??_-;_-@_-"/>
    <numFmt numFmtId="164" formatCode="_-* #,##0.0_-;\-* #,##0.0_-;_-* &quot;-&quot;??_-;_-@_-"/>
  </numFmts>
  <fonts count="16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rgb="FF00B050"/>
      <name val="Arial"/>
      <family val="2"/>
    </font>
    <font>
      <sz val="9"/>
      <color theme="1"/>
      <name val="Arial"/>
      <family val="2"/>
      <b/>
    </font>
    <font>
      <sz val="9"/>
      <color theme="1"/>
      <name val="Arial"/>
      <family val="2"/>
    </font>
    <font>
      <sz val="9"/>
      <color rgb="FF000000"/>
      <name val="Arial"/>
      <family val="2"/>
      <b/>
    </font>
    <font>
      <sz val="9"/>
      <color rgb="FF000000"/>
      <name val="Arial"/>
      <family val="2"/>
    </font>
    <font>
      <sz val="10"/>
      <color rgb="#000000"/>
      <name val="Arial"/>
      <family val="2"/>
      <b/>
    </font>
    <font>
      <sz val="10"/>
      <color theme="1"/>
      <name val="Arial"/>
      <family val="2"/>
      <b/>
    </font>
    <font>
      <sz val="10"/>
      <color rgb="FF000000"/>
      <name val="Arial"/>
      <family val="2"/>
      <b/>
    </font>
    <font>
      <sz val="10"/>
      <color rgb="#000000"/>
      <name val="Arial"/>
      <family val="2"/>
    </font>
    <font>
      <sz val="10"/>
      <color rgb="FF000000"/>
      <name val="Arial"/>
      <family val="2"/>
    </font>
    <font>
      <sz val="9"/>
      <color rgb="FF000000"/>
      <name val="Calibri"/>
      <family val="2"/>
      <b/>
    </font>
    <font>
      <sz val="9"/>
      <color rgb="#000000"/>
      <name val="Calibri"/>
      <family val="2"/>
      <b/>
    </font>
    <font>
      <sz val="7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9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auto="1"/>
      </right>
      <top style="thin">
        <color auto="1"/>
      </top>
    </border>
    <border>
      <right style="thin">
        <color auto="1"/>
      </right>
      <bottom style="thin">
        <color auto="1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95">
    <xf numFmtId="0" fontId="0" fillId="0" borderId="0" xfId="0"/>
    <xf numFmtId="165" fontId="1" fillId="0" borderId="0" xfId="0" applyFont="1" applyNumberFormat="1" applyAlignment="1">
      <alignment horizontal="right" wrapText="1"/>
    </xf>
    <xf numFmtId="166" fontId="2" fillId="0" borderId="0" xfId="0" applyFont="1" applyNumberFormat="1" applyAlignment="1">
      <alignment horizontal="right"/>
    </xf>
    <xf numFmtId="165" fontId="2" fillId="0" borderId="0" xfId="0" applyFont="1" applyNumberFormat="1" applyAlignment="1">
      <alignment horizontal="right" wrapText="1"/>
    </xf>
    <xf numFmtId="0" fontId="2" fillId="0" borderId="0" xfId="0" applyFont="1" applyAlignment="1">
      <alignment horizontal="left"/>
    </xf>
    <xf numFmtId="3" fontId="1" fillId="0" borderId="0" xfId="0" applyFont="1" applyNumberFormat="1"/>
    <xf numFmtId="167" fontId="1" fillId="0" borderId="0" xfId="0" applyFont="1" applyNumberFormat="1" applyAlignment="1">
      <alignment horizontal="right" wrapText="1"/>
    </xf>
    <xf numFmtId="167" fontId="2" fillId="0" borderId="0" xfId="0" applyFont="1" applyNumberFormat="1" applyAlignment="1">
      <alignment horizontal="right" wrapText="1"/>
    </xf>
    <xf numFmtId="3" fontId="2" fillId="0" borderId="0" xfId="0" applyFont="1" applyNumberFormat="1"/>
    <xf numFmtId="168" fontId="2" fillId="0" borderId="0" xfId="0" applyFont="1" applyNumberFormat="1" applyAlignment="1">
      <alignment horizontal="right" wrapText="1"/>
    </xf>
    <xf numFmtId="0" fontId="1" fillId="0" borderId="0" xfId="0" applyFont="1"/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left" indent="2"/>
    </xf>
    <xf numFmtId="0" fontId="1" fillId="0" borderId="1" xfId="0" applyFont="1" applyBorder="1" applyAlignment="1">
      <alignment horizontal="left" indent="1"/>
    </xf>
    <xf numFmtId="14" fontId="1" fillId="0" borderId="0" xfId="0" applyFont="1" applyNumberFormat="1"/>
    <xf numFmtId="0" fontId="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165" fontId="2" fillId="0" borderId="0" xfId="0" applyFont="1" applyNumberFormat="1"/>
    <xf numFmtId="166" fontId="1" fillId="0" borderId="1" xfId="0" applyFont="1" applyNumberFormat="1" applyBorder="1" applyAlignment="1">
      <alignment horizontal="right"/>
    </xf>
    <xf numFmtId="165" fontId="1" fillId="0" borderId="1" xfId="0" applyFont="1" applyNumberFormat="1" applyBorder="1" applyAlignment="1">
      <alignment horizontal="right" wrapText="1"/>
    </xf>
    <xf numFmtId="0" fontId="2" fillId="0" borderId="1" xfId="0" applyFont="1" applyBorder="1" applyAlignment="1">
      <alignment wrapText="1"/>
    </xf>
    <xf numFmtId="3" fontId="2" fillId="0" borderId="2" xfId="0" applyFont="1" applyNumberFormat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164" fontId="1" fillId="0" borderId="0" xfId="0" applyFont="1" applyNumberFormat="1"/>
    <xf numFmtId="0" fontId="2" fillId="2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0" borderId="3" xfId="0" applyFont="1" applyBorder="1" applyAlignment="1">
      <alignment horizontal="left" wrapText="1"/>
    </xf>
    <xf numFmtId="166" fontId="1" fillId="0" borderId="0" xfId="0" applyFont="1" applyNumberFormat="1" applyAlignment="1">
      <alignment horizontal="right"/>
    </xf>
    <xf numFmtId="3" fontId="2" fillId="0" borderId="4" xfId="0" applyFont="1" applyNumberFormat="1" applyBorder="1" applyAlignment="1">
      <alignment horizontal="center" vertical="center" wrapText="1"/>
    </xf>
    <xf numFmtId="49" fontId="2" fillId="0" borderId="5" xfId="0" applyFont="1" applyNumberFormat="1" applyBorder="1" applyAlignment="1">
      <alignment horizontal="center" vertical="center" wrapText="1"/>
    </xf>
    <xf numFmtId="49" fontId="2" fillId="0" borderId="6" xfId="0" applyFont="1" applyNumberFormat="1" applyBorder="1" applyAlignment="1">
      <alignment horizontal="center" vertical="center" wrapText="1"/>
    </xf>
    <xf numFmtId="164" fontId="2" fillId="0" borderId="0" xfId="0" applyFont="1" applyNumberFormat="1" applyAlignment="1">
      <alignment horizontal="left"/>
    </xf>
    <xf numFmtId="164" fontId="1" fillId="0" borderId="0" xfId="0" applyFont="1" applyNumberFormat="1" applyAlignment="1">
      <alignment horizontal="left"/>
    </xf>
    <xf numFmtId="164" fontId="2" fillId="0" borderId="0" xfId="0" applyFont="1" applyNumberFormat="1"/>
    <xf numFmtId="3" fontId="4" fillId="0" borderId="0" xfId="0" applyFont="1" applyNumberFormat="1" applyAlignment="1">
      <alignment horizontal="right"/>
    </xf>
    <xf numFmtId="3" fontId="2" fillId="0" borderId="0" xfId="0" applyFont="1" applyNumberFormat="1" applyAlignment="1">
      <alignment horizontal="right"/>
    </xf>
    <xf numFmtId="3" fontId="5" fillId="0" borderId="0" xfId="0" applyFont="1" applyNumberFormat="1" applyAlignment="1">
      <alignment horizontal="right"/>
    </xf>
    <xf numFmtId="3" fontId="1" fillId="0" borderId="0" xfId="0" applyFont="1" applyNumberFormat="1" applyAlignment="1">
      <alignment horizontal="right"/>
    </xf>
    <xf numFmtId="165" fontId="2" fillId="0" borderId="0" xfId="0" applyFont="1" applyNumberFormat="1" applyAlignment="1">
      <alignment horizontal="right"/>
    </xf>
    <xf numFmtId="165" fontId="1" fillId="0" borderId="0" xfId="0" applyFont="1" applyNumberFormat="1" applyAlignment="1">
      <alignment horizontal="right"/>
    </xf>
    <xf numFmtId="49" fontId="2" fillId="0" borderId="2" xfId="0" applyFont="1" applyNumberFormat="1" applyBorder="1" applyAlignment="1">
      <alignment horizontal="center" vertical="center" wrapText="1"/>
    </xf>
    <xf numFmtId="49" fontId="2" fillId="0" borderId="7" xfId="0" applyFont="1" applyNumberFormat="1" applyBorder="1" applyAlignment="1">
      <alignment horizontal="center" vertical="center" wrapText="1"/>
    </xf>
    <xf numFmtId="49" fontId="2" fillId="0" borderId="8" xfId="0" applyFont="1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166" fontId="2" fillId="0" borderId="0" xfId="0" applyFont="1" applyNumberFormat="1"/>
    <xf numFmtId="166" fontId="1" fillId="0" borderId="0" xfId="0" applyFont="1" applyNumberFormat="1"/>
    <xf numFmtId="0" fontId="2" fillId="0" borderId="0" xfId="0" applyFont="1"/>
    <xf numFmtId="166" fontId="1" fillId="0" borderId="1" xfId="0" applyFont="1" applyNumberFormat="1" applyBorder="1"/>
    <xf numFmtId="0" fontId="2" fillId="0" borderId="0" xfId="0" applyFont="1" applyAlignment="1">
      <alignment horizontal="left" indent="1"/>
    </xf>
    <xf numFmtId="49" fontId="1" fillId="0" borderId="0" xfId="0" applyFont="1" applyNumberFormat="1" applyAlignment="1">
      <alignment horizontal="left" indent="2"/>
    </xf>
    <xf numFmtId="49" fontId="1" fillId="0" borderId="1" xfId="0" applyFont="1" applyNumberFormat="1" applyBorder="1" applyAlignment="1">
      <alignment horizontal="left" indent="2"/>
    </xf>
    <xf numFmtId="3" fontId="6" fillId="0" borderId="0" xfId="0" applyFont="1" applyNumberFormat="1" applyAlignment="1">
      <alignment horizontal="right"/>
    </xf>
    <xf numFmtId="3" fontId="6" fillId="0" borderId="0" xfId="0" applyFont="1" applyNumberFormat="1"/>
    <xf numFmtId="3" fontId="7" fillId="0" borderId="0" xfId="0" applyFont="1" applyNumberFormat="1" applyAlignment="1">
      <alignment horizontal="right"/>
    </xf>
    <xf numFmtId="3" fontId="7" fillId="0" borderId="0" xfId="0" applyFont="1" applyNumberFormat="1"/>
    <xf numFmtId="165" fontId="6" fillId="0" borderId="0" xfId="0" applyFont="1" applyNumberFormat="1"/>
    <xf numFmtId="165" fontId="7" fillId="0" borderId="0" xfId="0" applyFont="1" applyNumberFormat="1"/>
    <xf numFmtId="3" fontId="7" fillId="0" borderId="1" xfId="0" applyFont="1" applyNumberFormat="1" applyBorder="1" applyAlignment="1">
      <alignment horizontal="right"/>
    </xf>
    <xf numFmtId="3" fontId="7" fillId="0" borderId="1" xfId="0" applyFont="1" applyNumberFormat="1" applyBorder="1"/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49" fontId="2" fillId="0" borderId="4" xfId="0" applyFont="1" applyNumberFormat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/>
    </xf>
    <xf numFmtId="0" fontId="8" fillId="0" borderId="0" xfId="0" applyFont="1" applyAlignment="1">
      <alignment horizontal="left"/>
    </xf>
    <xf numFmtId="3" fontId="9" fillId="0" borderId="0" xfId="0" applyFont="1" applyNumberFormat="1" applyAlignment="1">
      <alignment horizontal="right"/>
    </xf>
    <xf numFmtId="166" fontId="8" fillId="0" borderId="0" xfId="0" applyFont="1" applyNumberFormat="1"/>
    <xf numFmtId="0" fontId="8" fillId="2" borderId="0" xfId="0" applyFont="1" applyFill="1" applyAlignment="1">
      <alignment horizontal="center"/>
    </xf>
    <xf numFmtId="3" fontId="8" fillId="0" borderId="0" xfId="0" applyFont="1" applyNumberFormat="1" applyAlignment="1">
      <alignment horizontal="right"/>
    </xf>
    <xf numFmtId="3" fontId="10" fillId="0" borderId="0" xfId="0" applyFont="1" applyNumberFormat="1" applyAlignment="1">
      <alignment horizontal="right"/>
    </xf>
    <xf numFmtId="0" fontId="11" fillId="0" borderId="0" xfId="0" applyFont="1" applyAlignment="1">
      <alignment horizontal="left" indent="1"/>
    </xf>
    <xf numFmtId="3" fontId="11" fillId="0" borderId="0" xfId="0" applyFont="1" applyNumberFormat="1" applyAlignment="1">
      <alignment horizontal="right"/>
    </xf>
    <xf numFmtId="3" fontId="12" fillId="0" borderId="0" xfId="0" applyFont="1" applyNumberFormat="1" applyAlignment="1">
      <alignment horizontal="right"/>
    </xf>
    <xf numFmtId="166" fontId="11" fillId="0" borderId="0" xfId="0" applyFont="1" applyNumberFormat="1"/>
    <xf numFmtId="3" fontId="13" fillId="0" borderId="0" xfId="0" applyFont="1" applyNumberFormat="1" applyAlignment="1">
      <alignment horizontal="right"/>
    </xf>
    <xf numFmtId="165" fontId="8" fillId="0" borderId="0" xfId="0" applyFont="1" applyNumberFormat="1" applyAlignment="1">
      <alignment horizontal="right"/>
    </xf>
    <xf numFmtId="165" fontId="10" fillId="0" borderId="0" xfId="0" applyFont="1" applyNumberFormat="1" applyAlignment="1">
      <alignment horizontal="right"/>
    </xf>
    <xf numFmtId="165" fontId="13" fillId="0" borderId="0" xfId="0" applyFont="1" applyNumberFormat="1" applyAlignment="1">
      <alignment horizontal="right"/>
    </xf>
    <xf numFmtId="165" fontId="11" fillId="0" borderId="0" xfId="0" applyFont="1" applyNumberFormat="1" applyAlignment="1">
      <alignment horizontal="right"/>
    </xf>
    <xf numFmtId="165" fontId="12" fillId="0" borderId="0" xfId="0" applyFont="1" applyNumberFormat="1" applyAlignment="1">
      <alignment horizontal="right"/>
    </xf>
    <xf numFmtId="165" fontId="14" fillId="0" borderId="0" xfId="0" applyFont="1" applyNumberFormat="1" applyAlignment="1">
      <alignment horizontal="right"/>
    </xf>
    <xf numFmtId="165" fontId="15" fillId="0" borderId="0" xfId="0" applyFont="1" applyNumberFormat="1"/>
    <xf numFmtId="0" fontId="11" fillId="0" borderId="0" xfId="0" applyFont="1" applyAlignment="1">
      <alignment horizontal="left" indent="2"/>
    </xf>
    <xf numFmtId="0" fontId="11" fillId="0" borderId="1" xfId="0" applyFont="1" applyBorder="1" applyAlignment="1">
      <alignment horizontal="left" indent="1"/>
    </xf>
    <xf numFmtId="3" fontId="11" fillId="0" borderId="1" xfId="0" applyFont="1" applyNumberFormat="1" applyBorder="1" applyAlignment="1">
      <alignment horizontal="right"/>
    </xf>
    <xf numFmtId="3" fontId="12" fillId="0" borderId="1" xfId="0" applyFont="1" applyNumberFormat="1" applyBorder="1" applyAlignment="1">
      <alignment horizontal="right"/>
    </xf>
    <xf numFmtId="166" fontId="11" fillId="0" borderId="1" xfId="0" applyFont="1" applyNumberFormat="1" applyBorder="1"/>
    <xf numFmtId="0" fontId="11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49" fontId="11" fillId="0" borderId="5" xfId="0" applyFont="1" applyNumberFormat="1" applyBorder="1" applyAlignment="1">
      <alignment horizontal="center" vertical="center" wrapText="1"/>
    </xf>
    <xf numFmtId="49" fontId="11" fillId="0" borderId="4" xfId="0" applyFont="1" applyNumberFormat="1" applyBorder="1" applyAlignment="1">
      <alignment horizontal="center" vertical="center" wrapText="1"/>
    </xf>
    <xf numFmtId="49" fontId="11" fillId="0" borderId="2" xfId="0" applyFont="1" applyNumberFormat="1" applyBorder="1" applyAlignment="1">
      <alignment horizontal="center" vertical="center" wrapText="1"/>
    </xf>
    <xf numFmtId="49" fontId="11" fillId="0" borderId="6" xfId="0" applyFont="1" applyNumberForma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72.88671875" hidden="0" customWidth="1"/>
    <col min="2" max="2" width="23" hidden="0" customWidth="1"/>
    <col min="3" max="3" width="23" hidden="0" customWidth="1"/>
    <col min="4" max="4" width="23" hidden="0" customWidth="1"/>
    <col min="5" max="5" width="11.44140625" hidden="0" customWidth="1"/>
  </cols>
  <sheetData>
    <row r="1" ht="12.75" customHeight="1">
      <c r="A1" s="10" t="s">
        <v>37</v>
      </c>
      <c r="B1" s="16"/>
      <c r="C1" s="16"/>
      <c r="D1" s="16"/>
      <c r="E1" s="15"/>
    </row>
    <row r="2" ht="12.75" customHeight="1">
      <c r="A2" s="20" t="s">
        <v>30</v>
      </c>
      <c r="B2" s="20"/>
      <c r="C2" s="20"/>
      <c r="D2" s="20" t="s">
        <v>29</v>
      </c>
    </row>
    <row r="3" ht="12.75" customHeight="1">
      <c r="A3" s="29" t="s">
        <v>71</v>
      </c>
      <c r="B3" s="28" t="s">
        <v>28</v>
      </c>
      <c r="C3" s="28" t="s">
        <v>27</v>
      </c>
      <c r="D3" s="21" t="s">
        <v>66</v>
      </c>
    </row>
    <row r="4" ht="12.75" customHeight="1">
      <c r="A4" s="30"/>
      <c r="B4" s="28"/>
      <c r="C4" s="28"/>
      <c r="D4" s="21" t="s">
        <v>26</v>
      </c>
    </row>
    <row r="5" ht="12.75" customHeight="1">
      <c r="A5" s="24" t="s">
        <v>25</v>
      </c>
      <c r="B5" s="24"/>
      <c r="C5" s="24"/>
      <c r="D5" s="24"/>
    </row>
    <row r="6" ht="12.75" customHeight="1">
      <c r="A6" s="4" t="s">
        <v>10</v>
      </c>
      <c r="B6" s="9" t="n">
        <v>1206</v>
      </c>
      <c r="C6" s="9" t="n">
        <v>4009</v>
      </c>
      <c r="D6" s="2" t="n">
        <f>B6/C6*100</f>
        <v>30.082314791718634</v>
      </c>
    </row>
    <row r="7" ht="12.75" customHeight="1">
      <c r="A7" s="25" t="s">
        <v>24</v>
      </c>
      <c r="B7" s="25"/>
      <c r="C7" s="25"/>
      <c r="D7" s="25"/>
    </row>
    <row r="8" ht="12.75" customHeight="1">
      <c r="A8" s="4" t="s">
        <v>10</v>
      </c>
      <c r="B8" s="3" t="n">
        <v>20451.8</v>
      </c>
      <c r="C8" s="3" t="n">
        <v>53252.2</v>
      </c>
      <c r="D8" s="2" t="n">
        <f>B8/C8*100</f>
        <v>38.405549442088777</v>
      </c>
    </row>
    <row r="9" ht="12.75" customHeight="1">
      <c r="A9" s="11" t="s">
        <v>23</v>
      </c>
      <c r="B9" s="1" t="n">
        <v>13292.2</v>
      </c>
      <c r="C9" s="1" t="n">
        <v>31675.599999999999</v>
      </c>
      <c r="D9" s="27" t="n">
        <f>B9/C9*100</f>
        <v>41.963530288297626</v>
      </c>
      <c r="E9" s="5"/>
    </row>
    <row r="10" ht="12.75" customHeight="1">
      <c r="A10" s="11" t="s">
        <v>22</v>
      </c>
      <c r="B10" s="1" t="n">
        <v>5263.6</v>
      </c>
      <c r="C10" s="1" t="n">
        <v>16277.9</v>
      </c>
      <c r="D10" s="27" t="n">
        <f>B10/C10*100</f>
        <v>32.335866420115622</v>
      </c>
      <c r="E10" s="5"/>
    </row>
    <row r="11" ht="12.75" customHeight="1">
      <c r="A11" s="11" t="s">
        <v>21</v>
      </c>
      <c r="B11" s="1" t="n">
        <v>1896</v>
      </c>
      <c r="C11" s="1" t="n">
        <v>5298.8</v>
      </c>
      <c r="D11" s="27" t="n">
        <f>B11/C11*100</f>
        <v>35.781686419566697</v>
      </c>
      <c r="E11" s="5"/>
    </row>
    <row r="12" ht="12.75" customHeight="1">
      <c r="A12" s="25" t="s">
        <v>20</v>
      </c>
      <c r="B12" s="25"/>
      <c r="C12" s="25"/>
      <c r="D12" s="25"/>
      <c r="E12" s="5"/>
    </row>
    <row r="13" ht="12.75" customHeight="1">
      <c r="A13" s="4" t="s">
        <v>10</v>
      </c>
      <c r="B13" s="7" t="n">
        <f>SUM(B14:B17)</f>
        <v>2617.9959999999996</v>
      </c>
      <c r="C13" s="7" t="n">
        <f>SUM(C14:C17)</f>
        <v>6867.8149999999996</v>
      </c>
      <c r="D13" s="2" t="n">
        <f>B13/C13*100</f>
        <v>38.11978045419103</v>
      </c>
      <c r="E13" s="8"/>
    </row>
    <row r="14" ht="12.75" customHeight="1">
      <c r="A14" s="11" t="s">
        <v>19</v>
      </c>
      <c r="B14" s="6" t="n">
        <v>1416.9459999999999</v>
      </c>
      <c r="C14" s="6" t="n">
        <v>3513.143</v>
      </c>
      <c r="D14" s="27" t="n">
        <f>B14/C14*100</f>
        <v>40.332716316984538</v>
      </c>
    </row>
    <row r="15" ht="12.75" customHeight="1">
      <c r="A15" s="11" t="s">
        <v>18</v>
      </c>
      <c r="B15" s="6" t="n">
        <v>1051.941</v>
      </c>
      <c r="C15" s="6" t="n">
        <v>2818.5659999999998</v>
      </c>
      <c r="D15" s="27" t="n">
        <f>B15/C15*100</f>
        <v>37.321850898648471</v>
      </c>
      <c r="E15" s="8"/>
    </row>
    <row r="16" ht="12.75" customHeight="1">
      <c r="A16" s="11" t="s">
        <v>17</v>
      </c>
      <c r="B16" s="6" t="n">
        <v>126.699</v>
      </c>
      <c r="C16" s="6" t="n">
        <v>449.19200000000001</v>
      </c>
      <c r="D16" s="27" t="n">
        <f>B16/C16*100</f>
        <v>28.205978735151117</v>
      </c>
      <c r="E16" s="8"/>
    </row>
    <row r="17" ht="12.75" customHeight="1">
      <c r="A17" s="11" t="s">
        <v>16</v>
      </c>
      <c r="B17" s="6" t="n">
        <v>22.41</v>
      </c>
      <c r="C17" s="6" t="n">
        <v>86.914000000000001</v>
      </c>
      <c r="D17" s="27" t="n">
        <f>B17/C17*100</f>
        <v>25.784108429021792</v>
      </c>
      <c r="E17" s="8"/>
    </row>
    <row r="18" ht="12.75" customHeight="1">
      <c r="A18" s="25" t="s">
        <v>15</v>
      </c>
      <c r="B18" s="25"/>
      <c r="C18" s="25"/>
      <c r="D18" s="25"/>
      <c r="E18" s="8"/>
    </row>
    <row r="19" ht="12.75" customHeight="1">
      <c r="A19" s="4" t="s">
        <v>10</v>
      </c>
      <c r="B19" s="7" t="n">
        <f>SUM(B20:B22)</f>
        <v>2571.2979999999998</v>
      </c>
      <c r="C19" s="7" t="n">
        <f>SUM(C20:C22)</f>
        <v>6737.35</v>
      </c>
      <c r="D19" s="2" t="n">
        <f>B19/C19*100</f>
        <v>38.16482741730799</v>
      </c>
      <c r="E19" s="8"/>
    </row>
    <row r="20" ht="12.75" customHeight="1">
      <c r="A20" s="11" t="s">
        <v>14</v>
      </c>
      <c r="B20" s="6" t="n">
        <v>521.89599999999996</v>
      </c>
      <c r="C20" s="6" t="n">
        <v>1182.075</v>
      </c>
      <c r="D20" s="27" t="n">
        <f>B20/C20*100</f>
        <v>44.150836452847741</v>
      </c>
      <c r="E20" s="8"/>
    </row>
    <row r="21" ht="12.75" customHeight="1">
      <c r="A21" s="11" t="s">
        <v>13</v>
      </c>
      <c r="B21" s="6" t="n">
        <v>911.62400000000002</v>
      </c>
      <c r="C21" s="6" t="n">
        <v>2384.029</v>
      </c>
      <c r="D21" s="27" t="n">
        <f>B21/C21*100</f>
        <v>38.238796591819984</v>
      </c>
    </row>
    <row r="22" ht="12.75" customHeight="1">
      <c r="A22" s="11" t="s">
        <v>12</v>
      </c>
      <c r="B22" s="6" t="n">
        <v>1137.778</v>
      </c>
      <c r="C22" s="6" t="n">
        <v>3171.2460000000001</v>
      </c>
      <c r="D22" s="27" t="n">
        <f>B22/C22*100</f>
        <v>35.877948289095201</v>
      </c>
      <c r="E22" s="5"/>
    </row>
    <row r="23" ht="12.75" customHeight="1">
      <c r="A23" s="25" t="s">
        <v>11</v>
      </c>
      <c r="B23" s="25"/>
      <c r="C23" s="25"/>
      <c r="D23" s="25"/>
      <c r="E23" s="5"/>
    </row>
    <row r="24" ht="12.75" customHeight="1">
      <c r="A24" s="4" t="s">
        <v>10</v>
      </c>
      <c r="B24" s="3" t="n">
        <f>SUM(B25,B26,B31:B33)</f>
        <v>2617.9959999999996</v>
      </c>
      <c r="C24" s="3" t="n">
        <f>SUM(C25,C26,C31:C33)</f>
        <v>6867.8149999999996</v>
      </c>
      <c r="D24" s="2" t="n">
        <f t="shared" ref="D24:D33" si="0">B24/C24*100</f>
        <v>38.11978045419103</v>
      </c>
      <c r="E24" s="8"/>
    </row>
    <row r="25" ht="12.75" customHeight="1">
      <c r="A25" s="11" t="s">
        <v>9</v>
      </c>
      <c r="B25" s="1" t="n">
        <v>946.86400000000003</v>
      </c>
      <c r="C25" s="1" t="n">
        <v>3344.4</v>
      </c>
      <c r="D25" s="27" t="n">
        <f t="shared" si="0"/>
        <v>28.31192441095563</v>
      </c>
      <c r="E25" s="8"/>
    </row>
    <row r="26" ht="12.75" customHeight="1">
      <c r="A26" s="11" t="s">
        <v>8</v>
      </c>
      <c r="B26" s="1" t="n">
        <v>1048.308</v>
      </c>
      <c r="C26" s="1" t="n">
        <v>2260.857</v>
      </c>
      <c r="D26" s="27" t="n">
        <f t="shared" si="0"/>
        <v>46.367726928328509</v>
      </c>
      <c r="E26" s="8"/>
    </row>
    <row r="27" ht="12.75" customHeight="1">
      <c r="A27" s="12" t="s">
        <v>7</v>
      </c>
      <c r="B27" s="1" t="n">
        <v>820.02800000000002</v>
      </c>
      <c r="C27" s="1" t="n">
        <v>1649.8579999999999</v>
      </c>
      <c r="D27" s="27" t="n">
        <f t="shared" si="0"/>
        <v>49.702944132161683</v>
      </c>
      <c r="E27" s="8"/>
    </row>
    <row r="28" ht="12.75" customHeight="1">
      <c r="A28" s="12" t="s">
        <v>6</v>
      </c>
      <c r="B28" s="1" t="n">
        <v>83.578999999999994</v>
      </c>
      <c r="C28" s="1" t="n">
        <v>263.18099999999998</v>
      </c>
      <c r="D28" s="27" t="n">
        <f t="shared" si="0"/>
        <v>31.757231715055418</v>
      </c>
      <c r="E28" s="8"/>
    </row>
    <row r="29" ht="12.75" customHeight="1">
      <c r="A29" s="12" t="s">
        <v>5</v>
      </c>
      <c r="B29" s="1" t="n">
        <v>0.63500000000000001</v>
      </c>
      <c r="C29" s="1" t="n">
        <v>8.657</v>
      </c>
      <c r="D29" s="27" t="n">
        <f t="shared" si="0"/>
        <v>7.3351045396788734</v>
      </c>
      <c r="E29" s="8"/>
    </row>
    <row r="30" ht="12.75" customHeight="1">
      <c r="A30" s="12" t="s">
        <v>4</v>
      </c>
      <c r="B30" s="1" t="n">
        <v>144.066</v>
      </c>
      <c r="C30" s="1" t="n">
        <v>339.161</v>
      </c>
      <c r="D30" s="27" t="n">
        <f t="shared" si="0"/>
        <v>42.477171608763982</v>
      </c>
      <c r="E30" s="8"/>
    </row>
    <row r="31" ht="12.75" customHeight="1">
      <c r="A31" s="11" t="s">
        <v>3</v>
      </c>
      <c r="B31" s="1" t="n">
        <v>18.158000000000001</v>
      </c>
      <c r="C31" s="1" t="n">
        <v>32.316000000000003</v>
      </c>
      <c r="D31" s="27" t="n">
        <f t="shared" si="0"/>
        <v>56.188884762965721</v>
      </c>
      <c r="E31" s="8"/>
    </row>
    <row r="32" ht="12.75" customHeight="1">
      <c r="A32" s="11" t="s">
        <v>2</v>
      </c>
      <c r="B32" s="1" t="n">
        <v>553.98099999999999</v>
      </c>
      <c r="C32" s="1" t="n">
        <v>1129.1479999999999</v>
      </c>
      <c r="D32" s="27" t="n">
        <f t="shared" si="0"/>
        <v>49.061859029994295</v>
      </c>
      <c r="E32" s="8"/>
    </row>
    <row r="33" ht="12.75" customHeight="1">
      <c r="A33" s="13" t="s">
        <v>1</v>
      </c>
      <c r="B33" s="19" t="n">
        <v>50.685000000000002</v>
      </c>
      <c r="C33" s="19" t="n">
        <v>101.09399999999999</v>
      </c>
      <c r="D33" s="18" t="n">
        <f t="shared" si="0"/>
        <v>50.13650661760343</v>
      </c>
      <c r="E33" s="17"/>
    </row>
    <row r="34" ht="12.75" customHeight="1">
      <c r="A34" s="26" t="s">
        <v>0</v>
      </c>
      <c r="B34" s="26"/>
      <c r="C34" s="26"/>
      <c r="D34" s="26"/>
    </row>
    <row r="35" ht="12.75" customHeight="1">
      <c r="A35" s="22"/>
      <c r="B35" s="22"/>
      <c r="C35" s="22"/>
      <c r="D35" s="22"/>
    </row>
    <row r="36" ht="12.75" customHeight="1">
      <c r="A36" s="23"/>
      <c r="B36" s="23"/>
      <c r="C36" s="23"/>
      <c r="D36" s="23"/>
      <c r="E36" s="17"/>
    </row>
    <row r="37" ht="12.75" customHeight="1">
      <c r="B37" s="14"/>
      <c r="E37" s="8"/>
    </row>
  </sheetData>
  <mergeCells count="12">
    <mergeCell ref="A2:C2"/>
    <mergeCell ref="C3:C4"/>
    <mergeCell ref="B3:B4"/>
    <mergeCell ref="A3:A4"/>
    <mergeCell ref="A23:D23"/>
    <mergeCell ref="A7:D7"/>
    <mergeCell ref="A35:D35"/>
    <mergeCell ref="A36:D36"/>
    <mergeCell ref="A5:D5"/>
    <mergeCell ref="A12:D12"/>
    <mergeCell ref="A18:D18"/>
    <mergeCell ref="A34:D34"/>
  </mergeCells>
  <pageMargins left="0.78740157499999996" right="0.78740157499999996" top="0.984251969" bottom="0.984251969" header="0.4921259845" footer="0.4921259845"/>
  <pageSetup paperSize="9" scale="89" orientation="portrait" horizontalDpi="4294967293" verticalDpi="429496729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73" hidden="0" customWidth="1"/>
    <col min="2" max="2" width="23" hidden="0" customWidth="1"/>
    <col min="3" max="3" width="23" hidden="0" customWidth="1"/>
    <col min="4" max="4" width="23" hidden="0" customWidth="1"/>
    <col min="5" max="5" width="11.44140625" hidden="0" customWidth="1"/>
  </cols>
  <sheetData>
    <row r="1" ht="12.75" customHeight="1">
      <c r="A1" s="10" t="s">
        <v>37</v>
      </c>
      <c r="B1" s="16"/>
      <c r="C1" s="16"/>
      <c r="D1" s="16"/>
      <c r="E1" s="15"/>
    </row>
    <row r="2" ht="12.75" customHeight="1">
      <c r="A2" s="20" t="s">
        <v>31</v>
      </c>
      <c r="B2" s="20"/>
      <c r="C2" s="20"/>
      <c r="D2" s="20" t="s">
        <v>29</v>
      </c>
    </row>
    <row r="3" ht="12.75" customHeight="1">
      <c r="A3" s="29" t="s">
        <v>71</v>
      </c>
      <c r="B3" s="28" t="s">
        <v>28</v>
      </c>
      <c r="C3" s="28" t="s">
        <v>27</v>
      </c>
      <c r="D3" s="21" t="s">
        <v>66</v>
      </c>
    </row>
    <row r="4" ht="12.75" customHeight="1">
      <c r="A4" s="30"/>
      <c r="B4" s="28"/>
      <c r="C4" s="28"/>
      <c r="D4" s="21" t="s">
        <v>26</v>
      </c>
    </row>
    <row r="5" ht="12.75" customHeight="1">
      <c r="A5" s="24" t="s">
        <v>25</v>
      </c>
      <c r="B5" s="24"/>
      <c r="C5" s="24"/>
      <c r="D5" s="24"/>
    </row>
    <row r="6" ht="12.75" customHeight="1">
      <c r="A6" s="4" t="s">
        <v>10</v>
      </c>
      <c r="B6" s="9" t="n">
        <v>1329</v>
      </c>
      <c r="C6" s="9" t="n">
        <v>4513</v>
      </c>
      <c r="D6" s="2" t="n">
        <f>B6/C6*100</f>
        <v>29.448260580545092</v>
      </c>
    </row>
    <row r="7" ht="12.75" customHeight="1">
      <c r="A7" s="25" t="s">
        <v>24</v>
      </c>
      <c r="B7" s="25"/>
      <c r="C7" s="25"/>
      <c r="D7" s="25"/>
    </row>
    <row r="8" ht="12.75" customHeight="1">
      <c r="A8" s="4" t="s">
        <v>10</v>
      </c>
      <c r="B8" s="3" t="n">
        <v>20254.3</v>
      </c>
      <c r="C8" s="3" t="n">
        <v>56437.5</v>
      </c>
      <c r="D8" s="2" t="n">
        <f>B8/C8*100</f>
        <v>35.888017718715389</v>
      </c>
    </row>
    <row r="9" ht="12.75" customHeight="1">
      <c r="A9" s="11" t="s">
        <v>23</v>
      </c>
      <c r="B9" s="1" t="n">
        <v>14098.3</v>
      </c>
      <c r="C9" s="1" t="n">
        <v>34663.699999999997</v>
      </c>
      <c r="D9" s="27" t="n">
        <f>B9/C9*100</f>
        <v>40.67165363189735</v>
      </c>
      <c r="E9" s="5"/>
    </row>
    <row r="10" ht="12.75" customHeight="1">
      <c r="A10" s="11" t="s">
        <v>22</v>
      </c>
      <c r="B10" s="1" t="n">
        <v>4393.5</v>
      </c>
      <c r="C10" s="1" t="n">
        <v>16708.599999999999</v>
      </c>
      <c r="D10" s="27" t="n">
        <f>B10/C10*100</f>
        <v>26.294842177082462</v>
      </c>
      <c r="E10" s="5"/>
    </row>
    <row r="11" ht="12.75" customHeight="1">
      <c r="A11" s="11" t="s">
        <v>21</v>
      </c>
      <c r="B11" s="1" t="n">
        <v>1762.5</v>
      </c>
      <c r="C11" s="1" t="n">
        <v>5065.2</v>
      </c>
      <c r="D11" s="27" t="n">
        <f>B11/C11*100</f>
        <v>34.796256811182182</v>
      </c>
      <c r="E11" s="5"/>
    </row>
    <row r="12" ht="12.75" customHeight="1">
      <c r="A12" s="25" t="s">
        <v>20</v>
      </c>
      <c r="B12" s="25"/>
      <c r="C12" s="25"/>
      <c r="D12" s="25"/>
      <c r="E12" s="5"/>
    </row>
    <row r="13" ht="12.75" customHeight="1">
      <c r="A13" s="4" t="s">
        <v>10</v>
      </c>
      <c r="B13" s="7" t="n">
        <v>2846.6</v>
      </c>
      <c r="C13" s="7" t="n">
        <v>7480</v>
      </c>
      <c r="D13" s="2" t="n">
        <f>B13/C13*100</f>
        <v>38.05614973262032</v>
      </c>
      <c r="E13" s="8"/>
    </row>
    <row r="14" ht="12.75" customHeight="1">
      <c r="A14" s="11" t="s">
        <v>19</v>
      </c>
      <c r="B14" s="6" t="n">
        <v>1466</v>
      </c>
      <c r="C14" s="6" t="n">
        <v>3800.5</v>
      </c>
      <c r="D14" s="27" t="n">
        <f>B14/C14*100</f>
        <v>38.573871858965923</v>
      </c>
    </row>
    <row r="15" ht="12.75" customHeight="1">
      <c r="A15" s="11" t="s">
        <v>18</v>
      </c>
      <c r="B15" s="6" t="n">
        <v>1176.5</v>
      </c>
      <c r="C15" s="6" t="n">
        <v>3084.2</v>
      </c>
      <c r="D15" s="27" t="n">
        <f>B15/C15*100</f>
        <v>38.146034628104537</v>
      </c>
      <c r="E15" s="8"/>
    </row>
    <row r="16" ht="12.75" customHeight="1">
      <c r="A16" s="11" t="s">
        <v>17</v>
      </c>
      <c r="B16" s="6" t="n">
        <v>176</v>
      </c>
      <c r="C16" s="6" t="n">
        <v>461.9</v>
      </c>
      <c r="D16" s="27" t="n">
        <f>B16/C16*100</f>
        <v>38.103485602944367</v>
      </c>
      <c r="E16" s="8"/>
    </row>
    <row r="17" ht="12.75" customHeight="1">
      <c r="A17" s="11" t="s">
        <v>16</v>
      </c>
      <c r="B17" s="6" t="n">
        <v>28.1</v>
      </c>
      <c r="C17" s="6" t="n">
        <v>133.19999999999999</v>
      </c>
      <c r="D17" s="27" t="n">
        <f>B17/C17*100</f>
        <v>21.096096096096097</v>
      </c>
      <c r="E17" s="8"/>
    </row>
    <row r="18" ht="12.75" customHeight="1">
      <c r="A18" s="25" t="s">
        <v>15</v>
      </c>
      <c r="B18" s="25"/>
      <c r="C18" s="25"/>
      <c r="D18" s="25"/>
      <c r="E18" s="8"/>
    </row>
    <row r="19" ht="12.75" customHeight="1">
      <c r="A19" s="4" t="s">
        <v>10</v>
      </c>
      <c r="B19" s="7" t="n">
        <v>2794.6</v>
      </c>
      <c r="C19" s="7" t="n">
        <v>7330.6</v>
      </c>
      <c r="D19" s="2" t="n">
        <f>B19/C19*100</f>
        <v>38.122391073036312</v>
      </c>
      <c r="E19" s="8"/>
    </row>
    <row r="20" ht="12.75" customHeight="1">
      <c r="A20" s="11" t="s">
        <v>14</v>
      </c>
      <c r="B20" s="6" t="n">
        <v>635</v>
      </c>
      <c r="C20" s="6" t="n">
        <v>1397</v>
      </c>
      <c r="D20" s="27" t="n">
        <f>B20/C20*100</f>
        <v>45.454545454545453</v>
      </c>
      <c r="E20" s="8"/>
    </row>
    <row r="21" ht="12.75" customHeight="1">
      <c r="A21" s="11" t="s">
        <v>13</v>
      </c>
      <c r="B21" s="6" t="n">
        <v>938.8</v>
      </c>
      <c r="C21" s="6" t="n">
        <v>2551.9</v>
      </c>
      <c r="D21" s="27" t="n">
        <f>B21/C21*100</f>
        <v>36.788275402641169</v>
      </c>
    </row>
    <row r="22" ht="12.75" customHeight="1">
      <c r="A22" s="11" t="s">
        <v>12</v>
      </c>
      <c r="B22" s="6" t="n">
        <v>1220.9000000000001</v>
      </c>
      <c r="C22" s="6" t="n">
        <v>3381.7</v>
      </c>
      <c r="D22" s="27" t="n">
        <f>B22/C22*100</f>
        <v>36.103143389419529</v>
      </c>
      <c r="E22" s="5"/>
    </row>
    <row r="23" ht="12.75" customHeight="1">
      <c r="A23" s="25" t="s">
        <v>11</v>
      </c>
      <c r="B23" s="25"/>
      <c r="C23" s="25"/>
      <c r="D23" s="25"/>
      <c r="E23" s="5"/>
    </row>
    <row r="24" ht="12.75" customHeight="1">
      <c r="A24" s="4" t="s">
        <v>10</v>
      </c>
      <c r="B24" s="3" t="n">
        <v>2846.6</v>
      </c>
      <c r="C24" s="3" t="n">
        <v>7479.7</v>
      </c>
      <c r="D24" s="2" t="n">
        <f t="shared" ref="D24:D33" si="0">B24/C24*100</f>
        <v>38.057676110004415</v>
      </c>
      <c r="E24" s="8"/>
    </row>
    <row r="25" ht="12.75" customHeight="1">
      <c r="A25" s="11" t="s">
        <v>9</v>
      </c>
      <c r="B25" s="1" t="n">
        <v>952</v>
      </c>
      <c r="C25" s="1" t="n">
        <v>3520</v>
      </c>
      <c r="D25" s="27" t="n">
        <f t="shared" si="0"/>
        <v>27.045454545454543</v>
      </c>
      <c r="E25" s="8"/>
    </row>
    <row r="26" ht="12.75" customHeight="1">
      <c r="A26" s="11" t="s">
        <v>8</v>
      </c>
      <c r="B26" s="1" t="n">
        <v>1254.5</v>
      </c>
      <c r="C26" s="1" t="n">
        <v>2661.6</v>
      </c>
      <c r="D26" s="27" t="n">
        <f t="shared" si="0"/>
        <v>47.133303276224829</v>
      </c>
      <c r="E26" s="8"/>
    </row>
    <row r="27" ht="12.75" customHeight="1">
      <c r="A27" s="12" t="s">
        <v>7</v>
      </c>
      <c r="B27" s="1" t="n">
        <v>992.5</v>
      </c>
      <c r="C27" s="1" t="n">
        <v>1961</v>
      </c>
      <c r="D27" s="27" t="n">
        <f t="shared" si="0"/>
        <v>50.611932687404384</v>
      </c>
      <c r="E27" s="8"/>
    </row>
    <row r="28" ht="12.75" customHeight="1">
      <c r="A28" s="12" t="s">
        <v>6</v>
      </c>
      <c r="B28" s="1" t="n">
        <v>86.8</v>
      </c>
      <c r="C28" s="1" t="n">
        <v>273.39999999999998</v>
      </c>
      <c r="D28" s="27" t="n">
        <f t="shared" si="0"/>
        <v>31.748354059985374</v>
      </c>
      <c r="E28" s="8"/>
    </row>
    <row r="29" ht="12.75" customHeight="1">
      <c r="A29" s="12" t="s">
        <v>5</v>
      </c>
      <c r="B29" s="1" t="n">
        <v>0.7</v>
      </c>
      <c r="C29" s="1" t="n">
        <v>8.6999999999999993</v>
      </c>
      <c r="D29" s="27" t="n">
        <f t="shared" si="0"/>
        <v>8.0459770114942533</v>
      </c>
      <c r="E29" s="8"/>
    </row>
    <row r="30" ht="12.75" customHeight="1">
      <c r="A30" s="12" t="s">
        <v>4</v>
      </c>
      <c r="B30" s="1" t="n">
        <v>174.6</v>
      </c>
      <c r="C30" s="1" t="n">
        <v>418.5</v>
      </c>
      <c r="D30" s="27" t="n">
        <f t="shared" si="0"/>
        <v>41.72043010752688</v>
      </c>
      <c r="E30" s="8"/>
    </row>
    <row r="31" ht="12.75" customHeight="1">
      <c r="A31" s="11" t="s">
        <v>3</v>
      </c>
      <c r="B31" s="1" t="n">
        <v>25.2</v>
      </c>
      <c r="C31" s="1" t="n">
        <v>42.2</v>
      </c>
      <c r="D31" s="27" t="n">
        <f t="shared" si="0"/>
        <v>59.715639810426538</v>
      </c>
      <c r="E31" s="8"/>
    </row>
    <row r="32" ht="12.75" customHeight="1">
      <c r="A32" s="11" t="s">
        <v>2</v>
      </c>
      <c r="B32" s="1" t="n">
        <v>562.79999999999995</v>
      </c>
      <c r="C32" s="1" t="n">
        <v>1144.5</v>
      </c>
      <c r="D32" s="27" t="n">
        <f t="shared" si="0"/>
        <v>49.174311926605505</v>
      </c>
      <c r="E32" s="8"/>
    </row>
    <row r="33" ht="12.75" customHeight="1">
      <c r="A33" s="13" t="s">
        <v>1</v>
      </c>
      <c r="B33" s="19" t="n">
        <v>52</v>
      </c>
      <c r="C33" s="19" t="n">
        <v>111.5</v>
      </c>
      <c r="D33" s="18" t="n">
        <f t="shared" si="0"/>
        <v>46.63677130044843</v>
      </c>
      <c r="E33" s="17"/>
    </row>
    <row r="34" ht="12.75" customHeight="1">
      <c r="A34" s="26" t="s">
        <v>0</v>
      </c>
      <c r="B34" s="26"/>
      <c r="C34" s="26"/>
      <c r="D34" s="26"/>
    </row>
    <row r="35" ht="12.75" customHeight="1">
      <c r="A35" s="22"/>
      <c r="B35" s="22"/>
      <c r="C35" s="22"/>
      <c r="D35" s="22"/>
    </row>
    <row r="36" ht="12.75" customHeight="1">
      <c r="A36" s="23"/>
      <c r="B36" s="23"/>
      <c r="C36" s="23"/>
      <c r="D36" s="23"/>
      <c r="E36" s="17"/>
    </row>
    <row r="37" ht="12.75" customHeight="1">
      <c r="B37" s="14"/>
      <c r="E37" s="8"/>
    </row>
  </sheetData>
  <mergeCells count="12">
    <mergeCell ref="A5:D5"/>
    <mergeCell ref="A2:C2"/>
    <mergeCell ref="A3:A4"/>
    <mergeCell ref="B3:B4"/>
    <mergeCell ref="C3:C4"/>
    <mergeCell ref="A36:D36"/>
    <mergeCell ref="A7:D7"/>
    <mergeCell ref="A12:D12"/>
    <mergeCell ref="A18:D18"/>
    <mergeCell ref="A23:D23"/>
    <mergeCell ref="A34:D34"/>
    <mergeCell ref="A35:D35"/>
  </mergeCells>
  <pageMargins left="0.78740157499999996" right="0.78740157499999996" top="0.984251969" bottom="0.984251969" header="0.4921259845" footer="0.4921259845"/>
  <pageSetup paperSize="9" scale="89" orientation="portrait" horizontalDpi="4294967293" verticalDpi="429496729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73" hidden="0" customWidth="1"/>
    <col min="2" max="2" width="23" hidden="0" customWidth="1"/>
    <col min="3" max="3" width="23" hidden="0" customWidth="1"/>
    <col min="4" max="4" width="23" hidden="0" customWidth="1"/>
  </cols>
  <sheetData>
    <row r="1" ht="12.75" customHeight="1">
      <c r="A1" s="10" t="s">
        <v>37</v>
      </c>
      <c r="B1" s="16"/>
      <c r="C1" s="16"/>
      <c r="D1" s="16"/>
      <c r="E1" s="15"/>
    </row>
    <row r="2" ht="26.25" customHeight="1">
      <c r="A2" s="43" t="s">
        <v>32</v>
      </c>
      <c r="B2" s="43"/>
      <c r="C2" s="44"/>
      <c r="D2" s="44" t="s">
        <v>29</v>
      </c>
    </row>
    <row r="3" ht="12.75" customHeight="1">
      <c r="A3" s="29" t="s">
        <v>71</v>
      </c>
      <c r="B3" s="41" t="s">
        <v>33</v>
      </c>
      <c r="C3" s="41" t="s">
        <v>27</v>
      </c>
      <c r="D3" s="40" t="s">
        <v>34</v>
      </c>
    </row>
    <row r="4" ht="12.75" customHeight="1">
      <c r="A4" s="30"/>
      <c r="B4" s="42"/>
      <c r="C4" s="42"/>
      <c r="D4" s="40" t="s">
        <v>26</v>
      </c>
    </row>
    <row r="5" ht="12.75" customHeight="1">
      <c r="A5" s="24" t="s">
        <v>25</v>
      </c>
      <c r="B5" s="24"/>
      <c r="C5" s="24"/>
      <c r="D5" s="24"/>
    </row>
    <row r="6" ht="12.75" customHeight="1">
      <c r="A6" s="4" t="s">
        <v>10</v>
      </c>
      <c r="B6" s="34" t="n">
        <v>1487</v>
      </c>
      <c r="C6" s="35" t="n">
        <v>4984</v>
      </c>
      <c r="D6" s="33" t="n">
        <f>B6/C6*100</f>
        <v>29.835473515248793</v>
      </c>
    </row>
    <row r="7" ht="12.75" customHeight="1">
      <c r="A7" s="25" t="s">
        <v>35</v>
      </c>
      <c r="B7" s="25"/>
      <c r="C7" s="25"/>
      <c r="D7" s="25"/>
    </row>
    <row r="8" ht="12.75" customHeight="1">
      <c r="A8" s="4" t="s">
        <v>10</v>
      </c>
      <c r="B8" s="34" t="n">
        <v>40398</v>
      </c>
      <c r="C8" s="35" t="n">
        <v>107949</v>
      </c>
      <c r="D8" s="31" t="n">
        <f t="shared" ref="D8:D11" si="0">B8/C8*100</f>
        <v>37.423227635272212</v>
      </c>
    </row>
    <row r="9" ht="12.75" customHeight="1">
      <c r="A9" s="11" t="s">
        <v>23</v>
      </c>
      <c r="B9" s="36" t="n">
        <v>27213</v>
      </c>
      <c r="C9" s="37" t="n">
        <v>65609</v>
      </c>
      <c r="D9" s="32" t="n">
        <f t="shared" si="0"/>
        <v>41.47754119099514</v>
      </c>
    </row>
    <row r="10" ht="12.75" customHeight="1">
      <c r="A10" s="11" t="s">
        <v>22</v>
      </c>
      <c r="B10" s="36" t="n">
        <v>8880</v>
      </c>
      <c r="C10" s="37" t="n">
        <v>30846</v>
      </c>
      <c r="D10" s="32" t="n">
        <f t="shared" si="0"/>
        <v>28.788173507099785</v>
      </c>
    </row>
    <row r="11" ht="12.75" customHeight="1">
      <c r="A11" s="11" t="s">
        <v>21</v>
      </c>
      <c r="B11" s="36" t="n">
        <v>4305</v>
      </c>
      <c r="C11" s="37" t="n">
        <v>11494</v>
      </c>
      <c r="D11" s="32" t="n">
        <f t="shared" si="0"/>
        <v>37.454323995127893</v>
      </c>
    </row>
    <row r="12" ht="12.75" customHeight="1">
      <c r="A12" s="25" t="s">
        <v>24</v>
      </c>
      <c r="B12" s="25"/>
      <c r="C12" s="25"/>
      <c r="D12" s="25"/>
    </row>
    <row r="13" ht="12.75" customHeight="1">
      <c r="A13" s="4" t="s">
        <v>10</v>
      </c>
      <c r="B13" s="38" t="n">
        <v>20716.900000000001</v>
      </c>
      <c r="C13" s="38" t="n">
        <v>61170.400000000001</v>
      </c>
      <c r="D13" s="31" t="n">
        <f t="shared" ref="D13:D16" si="1">B13/C13*100</f>
        <v>33.867524162013005</v>
      </c>
    </row>
    <row r="14" ht="12.75" customHeight="1">
      <c r="A14" s="11" t="s">
        <v>23</v>
      </c>
      <c r="B14" s="39" t="n">
        <v>14129.599999999999</v>
      </c>
      <c r="C14" s="39" t="n">
        <v>37113.800000000003</v>
      </c>
      <c r="D14" s="32" t="n">
        <f t="shared" si="1"/>
        <v>38.071014016349707</v>
      </c>
    </row>
    <row r="15" ht="12.75" customHeight="1">
      <c r="A15" s="11" t="s">
        <v>22</v>
      </c>
      <c r="B15" s="39" t="n">
        <v>4636.9000000000005</v>
      </c>
      <c r="C15" s="39" t="n">
        <v>18335.5</v>
      </c>
      <c r="D15" s="32" t="n">
        <f t="shared" si="1"/>
        <v>25.289193095361462</v>
      </c>
    </row>
    <row r="16" ht="12.75" customHeight="1">
      <c r="A16" s="11" t="s">
        <v>21</v>
      </c>
      <c r="B16" s="39" t="n">
        <v>1950.4999999999998</v>
      </c>
      <c r="C16" s="39" t="n">
        <v>5721.1</v>
      </c>
      <c r="D16" s="32" t="n">
        <f t="shared" si="1"/>
        <v>34.093093985422378</v>
      </c>
    </row>
    <row r="17" ht="12.75" customHeight="1">
      <c r="A17" s="25" t="s">
        <v>20</v>
      </c>
      <c r="B17" s="25"/>
      <c r="C17" s="25"/>
      <c r="D17" s="25"/>
    </row>
    <row r="18" ht="12.75" customHeight="1">
      <c r="A18" s="4" t="s">
        <v>10</v>
      </c>
      <c r="B18" s="35" t="n">
        <f>B19+B20+B21+B22</f>
        <v>2870.7520000000004</v>
      </c>
      <c r="C18" s="35" t="n">
        <f>C19+C20+C21+C22</f>
        <v>8276.3350000000009</v>
      </c>
      <c r="D18" s="31" t="n">
        <f t="shared" ref="D18:D22" si="2">B18/C18*100</f>
        <v>34.686271157462819</v>
      </c>
    </row>
    <row r="19" ht="12.75" customHeight="1">
      <c r="A19" s="11" t="s">
        <v>19</v>
      </c>
      <c r="B19" s="37" t="n">
        <v>1477.03</v>
      </c>
      <c r="C19" s="5" t="n">
        <v>4186.375</v>
      </c>
      <c r="D19" s="32" t="n">
        <f t="shared" si="2"/>
        <v>35.281836911409037</v>
      </c>
    </row>
    <row r="20" ht="12.75" customHeight="1">
      <c r="A20" s="11" t="s">
        <v>18</v>
      </c>
      <c r="B20" s="37" t="n">
        <v>1213.1179999999999</v>
      </c>
      <c r="C20" s="5" t="n">
        <v>3422.779</v>
      </c>
      <c r="D20" s="32" t="n">
        <f t="shared" si="2"/>
        <v>35.44248693824521</v>
      </c>
    </row>
    <row r="21" ht="12.75" customHeight="1">
      <c r="A21" s="11" t="s">
        <v>17</v>
      </c>
      <c r="B21" s="37" t="n">
        <v>157.47800000000001</v>
      </c>
      <c r="C21" s="5" t="n">
        <v>501.81599999999997</v>
      </c>
      <c r="D21" s="32" t="n">
        <f t="shared" si="2"/>
        <v>31.381621949080941</v>
      </c>
    </row>
    <row r="22" ht="12.75" customHeight="1">
      <c r="A22" s="11" t="s">
        <v>16</v>
      </c>
      <c r="B22" s="37" t="n">
        <v>23.126000000000001</v>
      </c>
      <c r="C22" s="5" t="n">
        <v>165.36500000000001</v>
      </c>
      <c r="D22" s="32" t="n">
        <f t="shared" si="2"/>
        <v>13.984821455567985</v>
      </c>
    </row>
    <row r="23" ht="12.75" customHeight="1">
      <c r="A23" s="25" t="s">
        <v>15</v>
      </c>
      <c r="B23" s="25"/>
      <c r="C23" s="25"/>
      <c r="D23" s="25"/>
    </row>
    <row r="24" ht="12.75" customHeight="1">
      <c r="A24" s="4" t="s">
        <v>10</v>
      </c>
      <c r="B24" s="8" t="n">
        <f>B25+B26+B27</f>
        <v>2816.826</v>
      </c>
      <c r="C24" s="8" t="n">
        <f>C25+C26+C27</f>
        <v>8125.68</v>
      </c>
      <c r="D24" s="31" t="n">
        <f t="shared" ref="D24:D27" si="3">B24/C24*100</f>
        <v>34.66572643766429</v>
      </c>
    </row>
    <row r="25" ht="12.75" customHeight="1">
      <c r="A25" s="11" t="s">
        <v>14</v>
      </c>
      <c r="B25" s="5" t="n">
        <v>740.63699999999994</v>
      </c>
      <c r="C25" s="5" t="n">
        <v>1576.5329999999999</v>
      </c>
      <c r="D25" s="32" t="n">
        <f t="shared" si="3"/>
        <v>46.978845352428401</v>
      </c>
    </row>
    <row r="26" ht="12.75" customHeight="1">
      <c r="A26" s="11" t="s">
        <v>13</v>
      </c>
      <c r="B26" s="5" t="n">
        <v>1107.3</v>
      </c>
      <c r="C26" s="5" t="n">
        <v>2907.1219999999998</v>
      </c>
      <c r="D26" s="32" t="n">
        <f t="shared" si="3"/>
        <v>38.089216758017038</v>
      </c>
    </row>
    <row r="27" ht="12.75" customHeight="1">
      <c r="A27" s="11" t="s">
        <v>12</v>
      </c>
      <c r="B27" s="5" t="n">
        <v>968.88900000000001</v>
      </c>
      <c r="C27" s="5" t="n">
        <v>3642.0250000000001</v>
      </c>
      <c r="D27" s="32" t="n">
        <f t="shared" si="3"/>
        <v>26.603029907812275</v>
      </c>
    </row>
    <row r="28" ht="12.75" customHeight="1">
      <c r="A28" s="25" t="s">
        <v>11</v>
      </c>
      <c r="B28" s="25"/>
      <c r="C28" s="25"/>
      <c r="D28" s="25"/>
    </row>
    <row r="29" ht="12.75" customHeight="1">
      <c r="A29" s="4" t="s">
        <v>10</v>
      </c>
      <c r="B29" s="35" t="n">
        <f>B30+B31+B36+B37+B38</f>
        <v>2870.752</v>
      </c>
      <c r="C29" s="35" t="n">
        <f>C30+C31+C36+C37+C38</f>
        <v>8276.3349999999991</v>
      </c>
      <c r="D29" s="31" t="n">
        <f t="shared" ref="D29:D38" si="4">B29/C29*100</f>
        <v>34.686271157462819</v>
      </c>
    </row>
    <row r="30" ht="12.75" customHeight="1">
      <c r="A30" s="11" t="s">
        <v>9</v>
      </c>
      <c r="B30" s="5" t="n">
        <v>971.48500000000001</v>
      </c>
      <c r="C30" s="37" t="n">
        <v>3820.904</v>
      </c>
      <c r="D30" s="32" t="n">
        <f t="shared" si="4"/>
        <v>25.425527571485702</v>
      </c>
    </row>
    <row r="31" ht="12.75" customHeight="1">
      <c r="A31" s="11" t="s">
        <v>8</v>
      </c>
      <c r="B31" s="5" t="n">
        <f>B32+B33+B34+B35</f>
        <v>1382.26</v>
      </c>
      <c r="C31" s="37" t="n">
        <f>C32+C33+C34+C35</f>
        <v>3014.5259999999998</v>
      </c>
      <c r="D31" s="32" t="n">
        <f t="shared" si="4"/>
        <v>45.853311598573043</v>
      </c>
    </row>
    <row r="32" ht="12.75" customHeight="1">
      <c r="A32" s="12" t="s">
        <v>7</v>
      </c>
      <c r="B32" s="5" t="n">
        <v>1092.7560000000001</v>
      </c>
      <c r="C32" s="37" t="n">
        <v>2215.0450000000001</v>
      </c>
      <c r="D32" s="32" t="n">
        <f t="shared" si="4"/>
        <v>49.333354401377854</v>
      </c>
    </row>
    <row r="33" ht="12.75" customHeight="1">
      <c r="A33" s="12" t="s">
        <v>6</v>
      </c>
      <c r="B33" s="5" t="n">
        <v>87.522000000000006</v>
      </c>
      <c r="C33" s="37" t="n">
        <v>298.71199999999999</v>
      </c>
      <c r="D33" s="32" t="n">
        <f t="shared" si="4"/>
        <v>29.299793781301055</v>
      </c>
    </row>
    <row r="34" ht="12.75" customHeight="1">
      <c r="A34" s="12" t="s">
        <v>5</v>
      </c>
      <c r="B34" s="5" t="n">
        <v>0.79200000000000004</v>
      </c>
      <c r="C34" s="37" t="n">
        <v>7</v>
      </c>
      <c r="D34" s="32" t="n">
        <f t="shared" si="4"/>
        <v>11.314285714285715</v>
      </c>
    </row>
    <row r="35" ht="12.75" customHeight="1">
      <c r="A35" s="12" t="s">
        <v>4</v>
      </c>
      <c r="B35" s="5" t="n">
        <v>201.19</v>
      </c>
      <c r="C35" s="37" t="n">
        <v>493.76900000000001</v>
      </c>
      <c r="D35" s="32" t="n">
        <f t="shared" si="4"/>
        <v>40.74577383351324</v>
      </c>
    </row>
    <row r="36" ht="12.75" customHeight="1">
      <c r="A36" s="11" t="s">
        <v>3</v>
      </c>
      <c r="B36" s="5" t="n">
        <v>23.486999999999998</v>
      </c>
      <c r="C36" s="37" t="n">
        <v>39.235999999999997</v>
      </c>
      <c r="D36" s="32" t="n">
        <f t="shared" si="4"/>
        <v>59.860842083800591</v>
      </c>
    </row>
    <row r="37" ht="12.75" customHeight="1">
      <c r="A37" s="11" t="s">
        <v>2</v>
      </c>
      <c r="B37" s="5" t="n">
        <v>424.488</v>
      </c>
      <c r="C37" s="37" t="n">
        <v>1251.4100000000001</v>
      </c>
      <c r="D37" s="32" t="n">
        <f t="shared" si="4"/>
        <v>33.920777363134377</v>
      </c>
    </row>
    <row r="38" ht="12.75" customHeight="1">
      <c r="A38" s="13" t="s">
        <v>1</v>
      </c>
      <c r="B38" s="5" t="n">
        <v>69.031999999999996</v>
      </c>
      <c r="C38" s="37" t="n">
        <v>150.25899999999999</v>
      </c>
      <c r="D38" s="23" t="n">
        <f t="shared" si="4"/>
        <v>45.942006801589258</v>
      </c>
    </row>
    <row r="39" ht="12.75" customHeight="1">
      <c r="A39" s="26" t="s">
        <v>36</v>
      </c>
      <c r="B39" s="26"/>
      <c r="C39" s="26"/>
      <c r="D39" s="26"/>
    </row>
    <row r="40" ht="12.75" customHeight="1">
      <c r="A40" s="22"/>
      <c r="B40" s="22"/>
      <c r="C40" s="22"/>
      <c r="D40" s="22"/>
    </row>
    <row r="41" ht="12.75" customHeight="1">
      <c r="A41" s="45"/>
      <c r="B41" s="45"/>
      <c r="C41" s="45"/>
      <c r="D41" s="45"/>
    </row>
    <row r="42" ht="12.75" customHeight="1">
      <c r="A42" s="23"/>
      <c r="B42" s="23"/>
      <c r="C42" s="23"/>
      <c r="D42" s="23"/>
    </row>
  </sheetData>
  <mergeCells count="14">
    <mergeCell ref="A41:D41"/>
    <mergeCell ref="A40:D40"/>
    <mergeCell ref="A7:D7"/>
    <mergeCell ref="A12:D12"/>
    <mergeCell ref="A17:D17"/>
    <mergeCell ref="A23:D23"/>
    <mergeCell ref="A28:D28"/>
    <mergeCell ref="A39:D39"/>
    <mergeCell ref="A5:D5"/>
    <mergeCell ref="A3:A4"/>
    <mergeCell ref="B3:B4"/>
    <mergeCell ref="C3:C4"/>
    <mergeCell ref="A2:B2"/>
    <mergeCell ref="C2:D2"/>
  </mergeCells>
  <pageMargins left="0.78740157499999996" right="0.78740157499999996" top="0.984251969" bottom="0.984251969" header="0.4921259845" footer="0.4921259845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73" hidden="0" customWidth="1"/>
    <col min="2" max="2" width="23" hidden="0" customWidth="1"/>
    <col min="3" max="3" width="23" hidden="0" customWidth="1"/>
    <col min="4" max="4" width="23" hidden="0" customWidth="1"/>
  </cols>
  <sheetData>
    <row r="1" ht="12.75" customHeight="1">
      <c r="A1" s="10" t="s">
        <v>37</v>
      </c>
      <c r="B1" s="16"/>
      <c r="C1" s="16"/>
      <c r="D1" s="16"/>
      <c r="E1" s="15"/>
    </row>
    <row r="2" ht="24.75" customHeight="1">
      <c r="A2" s="43" t="s">
        <v>38</v>
      </c>
      <c r="B2" s="43"/>
      <c r="C2" s="44" t="s">
        <v>39</v>
      </c>
      <c r="D2" s="44"/>
    </row>
    <row r="3" ht="12.75" customHeight="1">
      <c r="A3" s="29" t="s">
        <v>71</v>
      </c>
      <c r="B3" s="41" t="s">
        <v>33</v>
      </c>
      <c r="C3" s="41" t="s">
        <v>27</v>
      </c>
      <c r="D3" s="40" t="s">
        <v>66</v>
      </c>
    </row>
    <row r="4" ht="12.75" customHeight="1">
      <c r="A4" s="30"/>
      <c r="B4" s="42"/>
      <c r="C4" s="42"/>
      <c r="D4" s="40" t="s">
        <v>40</v>
      </c>
    </row>
    <row r="5" ht="12.75" customHeight="1">
      <c r="A5" s="24" t="s">
        <v>25</v>
      </c>
      <c r="B5" s="24"/>
      <c r="C5" s="24"/>
      <c r="D5" s="24"/>
    </row>
    <row r="6" ht="12.75" customHeight="1">
      <c r="A6" s="4" t="s">
        <v>10</v>
      </c>
      <c r="B6" s="34" t="n">
        <v>1466</v>
      </c>
      <c r="C6" s="35" t="n">
        <v>4882</v>
      </c>
      <c r="D6" s="33" t="n">
        <v>30.028676771814826</v>
      </c>
    </row>
    <row r="7" ht="12.75" customHeight="1">
      <c r="A7" s="25" t="s">
        <v>35</v>
      </c>
      <c r="B7" s="25"/>
      <c r="C7" s="25"/>
      <c r="D7" s="25"/>
    </row>
    <row r="8" ht="12.75" customHeight="1">
      <c r="A8" s="4" t="s">
        <v>10</v>
      </c>
      <c r="B8" s="34" t="n">
        <v>43708</v>
      </c>
      <c r="C8" s="35" t="n">
        <v>117043</v>
      </c>
      <c r="D8" s="31" t="n">
        <v>37.34354040822604</v>
      </c>
    </row>
    <row r="9" ht="12.75" customHeight="1">
      <c r="A9" s="11" t="s">
        <v>23</v>
      </c>
      <c r="B9" s="36" t="n">
        <v>29666</v>
      </c>
      <c r="C9" s="37" t="n">
        <v>71448</v>
      </c>
      <c r="D9" s="32" t="n">
        <v>41.521106259097522</v>
      </c>
    </row>
    <row r="10" ht="12.75" customHeight="1">
      <c r="A10" s="11" t="s">
        <v>22</v>
      </c>
      <c r="B10" s="36" t="n">
        <v>10284</v>
      </c>
      <c r="C10" s="37" t="n">
        <v>33879</v>
      </c>
      <c r="D10" s="32" t="n">
        <v>30.355087222173026</v>
      </c>
    </row>
    <row r="11" ht="12.75" customHeight="1">
      <c r="A11" s="11" t="s">
        <v>21</v>
      </c>
      <c r="B11" s="36" t="n">
        <v>3758</v>
      </c>
      <c r="C11" s="37" t="n">
        <v>11716</v>
      </c>
      <c r="D11" s="32" t="n">
        <v>32.075793786275177</v>
      </c>
    </row>
    <row r="12" ht="12.75" customHeight="1">
      <c r="A12" s="25" t="s">
        <v>24</v>
      </c>
      <c r="B12" s="25"/>
      <c r="C12" s="25"/>
      <c r="D12" s="25"/>
    </row>
    <row r="13" ht="12.75" customHeight="1">
      <c r="A13" s="4" t="s">
        <v>10</v>
      </c>
      <c r="B13" s="38" t="n">
        <v>21776.799999999999</v>
      </c>
      <c r="C13" s="38" t="n">
        <v>66186.100000000006</v>
      </c>
      <c r="D13" s="31" t="n">
        <v>32.902376783040545</v>
      </c>
    </row>
    <row r="14" ht="12.75" customHeight="1">
      <c r="A14" s="11" t="s">
        <v>23</v>
      </c>
      <c r="B14" s="39" t="n">
        <v>14884.2</v>
      </c>
      <c r="C14" s="39" t="n">
        <v>40425.600000000006</v>
      </c>
      <c r="D14" s="32" t="n">
        <v>36.818748515791974</v>
      </c>
    </row>
    <row r="15" ht="12.75" customHeight="1">
      <c r="A15" s="11" t="s">
        <v>22</v>
      </c>
      <c r="B15" s="39" t="n">
        <v>5343.1</v>
      </c>
      <c r="C15" s="39" t="n">
        <v>20309.7</v>
      </c>
      <c r="D15" s="32" t="n">
        <v>26.308118780681156</v>
      </c>
    </row>
    <row r="16" ht="12.75" customHeight="1">
      <c r="A16" s="11" t="s">
        <v>21</v>
      </c>
      <c r="B16" s="39" t="n">
        <v>1549.5</v>
      </c>
      <c r="C16" s="39" t="n">
        <v>5450.9</v>
      </c>
      <c r="D16" s="32" t="n">
        <v>28.424663816984353</v>
      </c>
    </row>
    <row r="17" ht="12.75" customHeight="1">
      <c r="A17" s="25" t="s">
        <v>20</v>
      </c>
      <c r="B17" s="25"/>
      <c r="C17" s="25"/>
      <c r="D17" s="25"/>
    </row>
    <row r="18" ht="12.75" customHeight="1">
      <c r="A18" s="4" t="s">
        <v>10</v>
      </c>
      <c r="B18" s="35" t="n">
        <v>3177.817</v>
      </c>
      <c r="C18" s="35" t="n">
        <v>9571.2819999999992</v>
      </c>
      <c r="D18" s="31" t="n">
        <v>33.201581564517689</v>
      </c>
    </row>
    <row r="19" ht="12.75" customHeight="1">
      <c r="A19" s="11" t="s">
        <v>19</v>
      </c>
      <c r="B19" s="37" t="n">
        <v>1603.673</v>
      </c>
      <c r="C19" s="5" t="n">
        <v>4686.4480000000003</v>
      </c>
      <c r="D19" s="32" t="n">
        <v>34.219370405902296</v>
      </c>
    </row>
    <row r="20" ht="12.75" customHeight="1">
      <c r="A20" s="11" t="s">
        <v>18</v>
      </c>
      <c r="B20" s="37" t="n">
        <v>1345.105</v>
      </c>
      <c r="C20" s="5" t="n">
        <v>4166.2139999999999</v>
      </c>
      <c r="D20" s="32" t="n">
        <v>32.286027554033467</v>
      </c>
    </row>
    <row r="21" ht="12.75" customHeight="1">
      <c r="A21" s="11" t="s">
        <v>17</v>
      </c>
      <c r="B21" s="37" t="n">
        <v>141.87799999999999</v>
      </c>
      <c r="C21" s="5" t="n">
        <v>552.76099999999997</v>
      </c>
      <c r="D21" s="32" t="n">
        <v>25.667150902469604</v>
      </c>
    </row>
    <row r="22" ht="12.75" customHeight="1">
      <c r="A22" s="11" t="s">
        <v>16</v>
      </c>
      <c r="B22" s="37" t="n">
        <v>87.161000000000001</v>
      </c>
      <c r="C22" s="5" t="n">
        <v>165.85900000000001</v>
      </c>
      <c r="D22" s="32" t="n">
        <v>52.551263422545659</v>
      </c>
    </row>
    <row r="23" ht="12.75" customHeight="1">
      <c r="A23" s="25" t="s">
        <v>15</v>
      </c>
      <c r="B23" s="25"/>
      <c r="C23" s="25"/>
      <c r="D23" s="25"/>
    </row>
    <row r="24" ht="12.75" customHeight="1">
      <c r="A24" s="4" t="s">
        <v>10</v>
      </c>
      <c r="B24" s="8" t="n">
        <v>3121.223</v>
      </c>
      <c r="C24" s="8" t="n">
        <v>9413.2240000000002</v>
      </c>
      <c r="D24" s="31" t="n">
        <v>33.157853249853609</v>
      </c>
    </row>
    <row r="25" ht="12.75" customHeight="1">
      <c r="A25" s="11" t="s">
        <v>14</v>
      </c>
      <c r="B25" s="5" t="n">
        <v>876.798</v>
      </c>
      <c r="C25" s="5" t="n">
        <v>1806.318</v>
      </c>
      <c r="D25" s="32" t="n">
        <v>48.540622415322218</v>
      </c>
    </row>
    <row r="26" ht="12.75" customHeight="1">
      <c r="A26" s="11" t="s">
        <v>13</v>
      </c>
      <c r="B26" s="5" t="n">
        <v>1137.069</v>
      </c>
      <c r="C26" s="5" t="n">
        <v>3402.9879999999998</v>
      </c>
      <c r="D26" s="32" t="n">
        <v>33.413841012662985</v>
      </c>
    </row>
    <row r="27" ht="12.75" customHeight="1">
      <c r="A27" s="11" t="s">
        <v>12</v>
      </c>
      <c r="B27" s="5" t="n">
        <v>1107.356</v>
      </c>
      <c r="C27" s="5" t="n">
        <v>4203.9179999999997</v>
      </c>
      <c r="D27" s="32" t="n">
        <v>26.341046614134722</v>
      </c>
    </row>
    <row r="28" ht="12.75" customHeight="1">
      <c r="A28" s="25" t="s">
        <v>11</v>
      </c>
      <c r="B28" s="25"/>
      <c r="C28" s="25"/>
      <c r="D28" s="25"/>
    </row>
    <row r="29" ht="12.75" customHeight="1">
      <c r="A29" s="4" t="s">
        <v>10</v>
      </c>
      <c r="B29" s="35" t="n">
        <v>3177.817</v>
      </c>
      <c r="C29" s="35" t="n">
        <v>9571.2819999999992</v>
      </c>
      <c r="D29" s="31" t="n">
        <v>33.201581564517689</v>
      </c>
    </row>
    <row r="30" ht="12.75" customHeight="1">
      <c r="A30" s="11" t="s">
        <v>9</v>
      </c>
      <c r="B30" s="5" t="n">
        <v>1119.6410000000001</v>
      </c>
      <c r="C30" s="37" t="n">
        <v>4665.7479999999996</v>
      </c>
      <c r="D30" s="32" t="n">
        <v>23.997031129842423</v>
      </c>
    </row>
    <row r="31" ht="12.75" customHeight="1">
      <c r="A31" s="11" t="s">
        <v>8</v>
      </c>
      <c r="B31" s="5" t="n">
        <v>1530.8530000000001</v>
      </c>
      <c r="C31" s="37" t="n">
        <v>3269.85</v>
      </c>
      <c r="D31" s="32" t="n">
        <v>46.817224031683416</v>
      </c>
    </row>
    <row r="32" ht="12.75" customHeight="1">
      <c r="A32" s="12" t="s">
        <v>7</v>
      </c>
      <c r="B32" s="5" t="n">
        <v>1204.761</v>
      </c>
      <c r="C32" s="37" t="n">
        <v>2428.4389999999999</v>
      </c>
      <c r="D32" s="32" t="n">
        <v>49.610511114341357</v>
      </c>
    </row>
    <row r="33" ht="12.75" customHeight="1">
      <c r="A33" s="12" t="s">
        <v>6</v>
      </c>
      <c r="B33" s="5" t="n">
        <v>97.274000000000001</v>
      </c>
      <c r="C33" s="37" t="n">
        <v>307.45</v>
      </c>
      <c r="D33" s="32" t="n">
        <v>31.638965685477316</v>
      </c>
    </row>
    <row r="34" ht="12.75" customHeight="1">
      <c r="A34" s="12" t="s">
        <v>5</v>
      </c>
      <c r="B34" s="5" t="n">
        <v>1.2050000000000001</v>
      </c>
      <c r="C34" s="37" t="n">
        <v>7.6779999999999999</v>
      </c>
      <c r="D34" s="32" t="n">
        <v>15.69419119562386</v>
      </c>
    </row>
    <row r="35" ht="12.75" customHeight="1">
      <c r="A35" s="12" t="s">
        <v>4</v>
      </c>
      <c r="B35" s="5" t="n">
        <v>227.613</v>
      </c>
      <c r="C35" s="37" t="n">
        <v>526.28300000000002</v>
      </c>
      <c r="D35" s="32" t="n">
        <v>43.249164422943551</v>
      </c>
    </row>
    <row r="36" ht="12.75" customHeight="1">
      <c r="A36" s="11" t="s">
        <v>3</v>
      </c>
      <c r="B36" s="5" t="n">
        <v>27.419</v>
      </c>
      <c r="C36" s="37" t="n">
        <v>45.472999999999999</v>
      </c>
      <c r="D36" s="32" t="n">
        <v>60.297319288368925</v>
      </c>
    </row>
    <row r="37" ht="12.75" customHeight="1">
      <c r="A37" s="11" t="s">
        <v>2</v>
      </c>
      <c r="B37" s="5" t="n">
        <v>411.05099999999999</v>
      </c>
      <c r="C37" s="37" t="n">
        <v>1409.5509999999999</v>
      </c>
      <c r="D37" s="32" t="n">
        <v>29.161839479380312</v>
      </c>
    </row>
    <row r="38" ht="12.75" customHeight="1">
      <c r="A38" s="13" t="s">
        <v>1</v>
      </c>
      <c r="B38" s="5" t="n">
        <v>88.852999999999994</v>
      </c>
      <c r="C38" s="37" t="n">
        <v>180.66</v>
      </c>
      <c r="D38" s="23" t="n">
        <v>49.182442156537135</v>
      </c>
    </row>
    <row r="39" ht="12.75" customHeight="1">
      <c r="A39" s="26" t="s">
        <v>41</v>
      </c>
      <c r="B39" s="26"/>
      <c r="C39" s="26"/>
      <c r="D39" s="26"/>
    </row>
    <row r="40" ht="12.75" customHeight="1">
      <c r="A40" s="22" t="s">
        <v>42</v>
      </c>
      <c r="B40" s="22"/>
      <c r="C40" s="22"/>
      <c r="D40" s="22"/>
    </row>
    <row r="41" ht="12.75" customHeight="1">
      <c r="A41" s="22" t="s">
        <v>43</v>
      </c>
      <c r="B41" s="22"/>
      <c r="C41" s="22"/>
      <c r="D41" s="22"/>
    </row>
    <row r="42" ht="12.75" customHeight="1">
      <c r="A42" s="23"/>
      <c r="B42" s="23"/>
      <c r="C42" s="23"/>
      <c r="D42" s="23"/>
    </row>
  </sheetData>
  <mergeCells count="14">
    <mergeCell ref="A2:B2"/>
    <mergeCell ref="C2:D2"/>
    <mergeCell ref="A3:A4"/>
    <mergeCell ref="B3:B4"/>
    <mergeCell ref="C3:C4"/>
    <mergeCell ref="A39:D39"/>
    <mergeCell ref="A40:D40"/>
    <mergeCell ref="A41:D41"/>
    <mergeCell ref="A5:D5"/>
    <mergeCell ref="A7:D7"/>
    <mergeCell ref="A12:D12"/>
    <mergeCell ref="A17:D17"/>
    <mergeCell ref="A23:D23"/>
    <mergeCell ref="A28:D28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73" hidden="0" customWidth="1"/>
    <col min="2" max="2" width="23" hidden="0" customWidth="1"/>
    <col min="3" max="3" width="23" hidden="0" customWidth="1"/>
    <col min="4" max="4" width="23" hidden="0" customWidth="1"/>
  </cols>
  <sheetData>
    <row r="1" ht="12.75" customHeight="1">
      <c r="A1" s="10" t="s">
        <v>37</v>
      </c>
      <c r="B1" s="16"/>
      <c r="C1" s="16"/>
      <c r="D1" s="16"/>
      <c r="E1" s="15"/>
    </row>
    <row r="2" ht="24.75" customHeight="1">
      <c r="A2" s="43" t="s">
        <v>44</v>
      </c>
      <c r="B2" s="43"/>
      <c r="C2" s="44" t="s">
        <v>39</v>
      </c>
      <c r="D2" s="44"/>
    </row>
    <row r="3" ht="12.75" customHeight="1">
      <c r="A3" s="29" t="s">
        <v>71</v>
      </c>
      <c r="B3" s="41" t="s">
        <v>33</v>
      </c>
      <c r="C3" s="41" t="s">
        <v>27</v>
      </c>
      <c r="D3" s="40" t="s">
        <v>66</v>
      </c>
    </row>
    <row r="4" ht="12.75" customHeight="1">
      <c r="A4" s="30"/>
      <c r="B4" s="42"/>
      <c r="C4" s="42"/>
      <c r="D4" s="40" t="s">
        <v>40</v>
      </c>
    </row>
    <row r="5" ht="12.75" customHeight="1">
      <c r="A5" s="24" t="s">
        <v>25</v>
      </c>
      <c r="B5" s="24"/>
      <c r="C5" s="24"/>
      <c r="D5" s="24"/>
    </row>
    <row r="6" ht="12.75" customHeight="1">
      <c r="A6" s="4" t="s">
        <v>10</v>
      </c>
      <c r="B6" s="34" t="n">
        <v>1554</v>
      </c>
      <c r="C6" s="35" t="n">
        <v>5181</v>
      </c>
      <c r="D6" s="33" t="n">
        <v>29.99420961204401</v>
      </c>
    </row>
    <row r="7" ht="12.75" customHeight="1">
      <c r="A7" s="25" t="s">
        <v>35</v>
      </c>
      <c r="B7" s="25"/>
      <c r="C7" s="25"/>
      <c r="D7" s="25"/>
    </row>
    <row r="8" ht="12.75" customHeight="1">
      <c r="A8" s="4" t="s">
        <v>10</v>
      </c>
      <c r="B8" s="34" t="n">
        <v>45644</v>
      </c>
      <c r="C8" s="35" t="n">
        <v>126171</v>
      </c>
      <c r="D8" s="31" t="n">
        <v>36.176300417687109</v>
      </c>
    </row>
    <row r="9" ht="12.75" customHeight="1">
      <c r="A9" s="11" t="s">
        <v>23</v>
      </c>
      <c r="B9" s="36" t="n">
        <v>31261</v>
      </c>
      <c r="C9" s="37" t="n">
        <v>78051</v>
      </c>
      <c r="D9" s="32" t="n">
        <v>40.05201727075886</v>
      </c>
    </row>
    <row r="10" ht="12.75" customHeight="1">
      <c r="A10" s="11" t="s">
        <v>22</v>
      </c>
      <c r="B10" s="36" t="n">
        <v>10518</v>
      </c>
      <c r="C10" s="37" t="n">
        <v>36336</v>
      </c>
      <c r="D10" s="32" t="n">
        <v>28.946499339498015</v>
      </c>
    </row>
    <row r="11" ht="12.75" customHeight="1">
      <c r="A11" s="11" t="s">
        <v>21</v>
      </c>
      <c r="B11" s="36" t="n">
        <v>3865</v>
      </c>
      <c r="C11" s="37" t="n">
        <v>11784</v>
      </c>
      <c r="D11" s="32" t="n">
        <v>32.798710115410728</v>
      </c>
    </row>
    <row r="12" ht="12.75" customHeight="1">
      <c r="A12" s="25" t="s">
        <v>24</v>
      </c>
      <c r="B12" s="25"/>
      <c r="C12" s="25"/>
      <c r="D12" s="25"/>
    </row>
    <row r="13" ht="12.75" customHeight="1">
      <c r="A13" s="4" t="s">
        <v>10</v>
      </c>
      <c r="B13" s="38" t="n">
        <v>22739.200000000001</v>
      </c>
      <c r="C13" s="38" t="n">
        <v>71395.899999999994</v>
      </c>
      <c r="D13" s="31" t="n">
        <v>31.849447937486609</v>
      </c>
    </row>
    <row r="14" ht="12.75" customHeight="1">
      <c r="A14" s="11" t="s">
        <v>23</v>
      </c>
      <c r="B14" s="39" t="n">
        <v>15541.1</v>
      </c>
      <c r="C14" s="39" t="n">
        <v>43562.400000000001</v>
      </c>
      <c r="D14" s="32" t="n">
        <v>35.67549079022276</v>
      </c>
    </row>
    <row r="15" ht="12.75" customHeight="1">
      <c r="A15" s="11" t="s">
        <v>22</v>
      </c>
      <c r="B15" s="39" t="n">
        <v>5618.2</v>
      </c>
      <c r="C15" s="39" t="n">
        <v>22387</v>
      </c>
      <c r="D15" s="32" t="n">
        <v>25.095814535221333</v>
      </c>
    </row>
    <row r="16" ht="12.75" customHeight="1">
      <c r="A16" s="11" t="s">
        <v>21</v>
      </c>
      <c r="B16" s="39" t="n">
        <v>1580</v>
      </c>
      <c r="C16" s="39" t="n">
        <v>5446.5</v>
      </c>
      <c r="D16" s="32" t="n">
        <v>29.009455613696872</v>
      </c>
    </row>
    <row r="17" ht="12.75" customHeight="1">
      <c r="A17" s="25" t="s">
        <v>46</v>
      </c>
      <c r="B17" s="25"/>
      <c r="C17" s="25"/>
      <c r="D17" s="25"/>
    </row>
    <row r="18" ht="12.75" customHeight="1">
      <c r="A18" s="4" t="s">
        <v>10</v>
      </c>
      <c r="B18" s="35" t="n">
        <v>3481407</v>
      </c>
      <c r="C18" s="35" t="n">
        <v>10499146</v>
      </c>
      <c r="D18" s="31" t="n">
        <v>33.158954071121592</v>
      </c>
    </row>
    <row r="19" ht="12.75" customHeight="1">
      <c r="A19" s="11" t="s">
        <v>19</v>
      </c>
      <c r="B19" s="37" t="n">
        <v>1705785</v>
      </c>
      <c r="C19" s="5" t="n">
        <v>5206931</v>
      </c>
      <c r="D19" s="32" t="n">
        <v>32.759892535545411</v>
      </c>
    </row>
    <row r="20" ht="12.75" customHeight="1">
      <c r="A20" s="11" t="s">
        <v>18</v>
      </c>
      <c r="B20" s="37" t="n">
        <v>1591085</v>
      </c>
      <c r="C20" s="5" t="n">
        <v>4573683</v>
      </c>
      <c r="D20" s="32" t="n">
        <v>34.787828539931603</v>
      </c>
    </row>
    <row r="21" ht="12.75" customHeight="1">
      <c r="A21" s="11" t="s">
        <v>17</v>
      </c>
      <c r="B21" s="37" t="n">
        <v>143158</v>
      </c>
      <c r="C21" s="5" t="n">
        <v>581952</v>
      </c>
      <c r="D21" s="32" t="n">
        <v>24.599623336632575</v>
      </c>
    </row>
    <row r="22" ht="12.75" customHeight="1">
      <c r="A22" s="11" t="s">
        <v>16</v>
      </c>
      <c r="B22" s="37" t="n">
        <v>41379</v>
      </c>
      <c r="C22" s="5" t="n">
        <v>136580</v>
      </c>
      <c r="D22" s="32" t="n">
        <v>30.296529506516329</v>
      </c>
    </row>
    <row r="23" ht="12.75" customHeight="1">
      <c r="A23" s="25" t="s">
        <v>47</v>
      </c>
      <c r="B23" s="25"/>
      <c r="C23" s="25"/>
      <c r="D23" s="25"/>
    </row>
    <row r="24" ht="12.75" customHeight="1">
      <c r="A24" s="4" t="s">
        <v>10</v>
      </c>
      <c r="B24" s="8" t="n">
        <v>3422495</v>
      </c>
      <c r="C24" s="8" t="n">
        <v>10330240</v>
      </c>
      <c r="D24" s="31" t="n">
        <v>33.130837231274398</v>
      </c>
    </row>
    <row r="25" ht="12.75" customHeight="1">
      <c r="A25" s="11" t="s">
        <v>14</v>
      </c>
      <c r="B25" s="5" t="n">
        <v>851949</v>
      </c>
      <c r="C25" s="5" t="n">
        <v>1851982</v>
      </c>
      <c r="D25" s="32" t="n">
        <v>46.002012978527866</v>
      </c>
    </row>
    <row r="26" ht="12.75" customHeight="1">
      <c r="A26" s="11" t="s">
        <v>13</v>
      </c>
      <c r="B26" s="5" t="n">
        <v>1237393</v>
      </c>
      <c r="C26" s="5" t="n">
        <v>3624315</v>
      </c>
      <c r="D26" s="32" t="n">
        <v>34.141430863487308</v>
      </c>
    </row>
    <row r="27" ht="12.75" customHeight="1">
      <c r="A27" s="11" t="s">
        <v>12</v>
      </c>
      <c r="B27" s="5" t="n">
        <v>1333153</v>
      </c>
      <c r="C27" s="5" t="n">
        <v>4853943</v>
      </c>
      <c r="D27" s="32" t="n">
        <v>27.465361665763275</v>
      </c>
    </row>
    <row r="28" ht="12.75" customHeight="1">
      <c r="A28" s="25" t="s">
        <v>74</v>
      </c>
      <c r="B28" s="25"/>
      <c r="C28" s="25"/>
      <c r="D28" s="25"/>
    </row>
    <row r="29" ht="12.75" customHeight="1">
      <c r="A29" s="4" t="s">
        <v>10</v>
      </c>
      <c r="B29" s="35" t="n">
        <v>3481407</v>
      </c>
      <c r="C29" s="35" t="n">
        <v>10499146</v>
      </c>
      <c r="D29" s="31" t="n">
        <v>33.158954071121592</v>
      </c>
    </row>
    <row r="30" ht="12.75" customHeight="1">
      <c r="A30" s="11" t="s">
        <v>9</v>
      </c>
      <c r="B30" s="5" t="n">
        <v>1306596</v>
      </c>
      <c r="C30" s="37" t="n">
        <v>5222223</v>
      </c>
      <c r="D30" s="32" t="n">
        <v>25.019919677884307</v>
      </c>
    </row>
    <row r="31" ht="12.75" customHeight="1">
      <c r="A31" s="11" t="s">
        <v>8</v>
      </c>
      <c r="B31" s="5" t="n">
        <v>1613493</v>
      </c>
      <c r="C31" s="37" t="n">
        <v>3484951</v>
      </c>
      <c r="D31" s="32" t="n">
        <v>46.298871921011227</v>
      </c>
    </row>
    <row r="32" ht="12.75" customHeight="1">
      <c r="A32" s="12" t="s">
        <v>7</v>
      </c>
      <c r="B32" s="5" t="n">
        <v>1265602</v>
      </c>
      <c r="C32" s="37" t="n">
        <v>2593341</v>
      </c>
      <c r="D32" s="32" t="n">
        <v>48.801989402859093</v>
      </c>
    </row>
    <row r="33" ht="12.75" customHeight="1">
      <c r="A33" s="12" t="s">
        <v>6</v>
      </c>
      <c r="B33" s="5" t="n">
        <v>103472</v>
      </c>
      <c r="C33" s="37" t="n">
        <v>344973</v>
      </c>
      <c r="D33" s="32" t="n">
        <v>29.994231432604874</v>
      </c>
    </row>
    <row r="34" ht="12.75" customHeight="1">
      <c r="A34" s="12" t="s">
        <v>5</v>
      </c>
      <c r="B34" s="5" t="n">
        <v>1354</v>
      </c>
      <c r="C34" s="37" t="n">
        <v>6749</v>
      </c>
      <c r="D34" s="32" t="n">
        <v>20.062231441695065</v>
      </c>
    </row>
    <row r="35" ht="12.75" customHeight="1">
      <c r="A35" s="12" t="s">
        <v>4</v>
      </c>
      <c r="B35" s="5" t="n">
        <v>243065</v>
      </c>
      <c r="C35" s="37" t="n">
        <v>539888</v>
      </c>
      <c r="D35" s="32" t="n">
        <v>45.021374803662987</v>
      </c>
    </row>
    <row r="36" ht="12.75" customHeight="1">
      <c r="A36" s="11" t="s">
        <v>3</v>
      </c>
      <c r="B36" s="5" t="n">
        <v>32094</v>
      </c>
      <c r="C36" s="37" t="n">
        <v>54286</v>
      </c>
      <c r="D36" s="32" t="n">
        <v>59.120215156762335</v>
      </c>
    </row>
    <row r="37" ht="12.75" customHeight="1">
      <c r="A37" s="11" t="s">
        <v>2</v>
      </c>
      <c r="B37" s="5" t="n">
        <v>424436</v>
      </c>
      <c r="C37" s="37" t="n">
        <v>1539335</v>
      </c>
      <c r="D37" s="32" t="n">
        <v>27.572685607746202</v>
      </c>
    </row>
    <row r="38" ht="12.75" customHeight="1">
      <c r="A38" s="13" t="s">
        <v>1</v>
      </c>
      <c r="B38" s="5" t="n">
        <v>104788</v>
      </c>
      <c r="C38" s="37" t="n">
        <v>198351</v>
      </c>
      <c r="D38" s="23" t="n">
        <v>52.829579886161405</v>
      </c>
    </row>
    <row r="39" ht="12.75" customHeight="1">
      <c r="A39" s="26" t="s">
        <v>45</v>
      </c>
      <c r="B39" s="26"/>
      <c r="C39" s="26"/>
      <c r="D39" s="26"/>
    </row>
    <row r="40" ht="12.75" customHeight="1">
      <c r="A40" s="22" t="s">
        <v>42</v>
      </c>
      <c r="B40" s="22"/>
      <c r="C40" s="22"/>
      <c r="D40" s="22"/>
    </row>
    <row r="41" ht="12.75" customHeight="1">
      <c r="A41" s="22" t="s">
        <v>43</v>
      </c>
      <c r="B41" s="22"/>
      <c r="C41" s="22"/>
      <c r="D41" s="22"/>
    </row>
    <row r="42" ht="12.75" customHeight="1">
      <c r="A42" s="23"/>
      <c r="B42" s="23"/>
      <c r="C42" s="23"/>
      <c r="D42" s="23"/>
    </row>
  </sheetData>
  <mergeCells count="14">
    <mergeCell ref="A40:D40"/>
    <mergeCell ref="A41:D41"/>
    <mergeCell ref="A7:D7"/>
    <mergeCell ref="A12:D12"/>
    <mergeCell ref="A17:D17"/>
    <mergeCell ref="A23:D23"/>
    <mergeCell ref="A28:D28"/>
    <mergeCell ref="A39:D39"/>
    <mergeCell ref="A5:D5"/>
    <mergeCell ref="A2:B2"/>
    <mergeCell ref="C2:D2"/>
    <mergeCell ref="A3:A4"/>
    <mergeCell ref="B3:B4"/>
    <mergeCell ref="C3:C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72.6640625" hidden="0" customWidth="1"/>
    <col min="2" max="2" width="23" hidden="0" customWidth="1"/>
    <col min="3" max="3" width="23" hidden="0" customWidth="1"/>
    <col min="4" max="4" width="23" hidden="0" customWidth="1"/>
  </cols>
  <sheetData>
    <row r="1" ht="12.75" customHeight="1">
      <c r="A1" s="10" t="s">
        <v>37</v>
      </c>
      <c r="B1" s="16"/>
      <c r="C1" s="16"/>
      <c r="D1" s="16"/>
    </row>
    <row r="2" ht="24" customHeight="1">
      <c r="A2" s="61" t="s">
        <v>73</v>
      </c>
      <c r="B2" s="61"/>
      <c r="C2" s="62"/>
      <c r="D2" s="62"/>
    </row>
    <row r="3" ht="12.75" customHeight="1">
      <c r="A3" s="29" t="s">
        <v>71</v>
      </c>
      <c r="B3" s="63" t="s">
        <v>33</v>
      </c>
      <c r="C3" s="63" t="s">
        <v>27</v>
      </c>
      <c r="D3" s="40" t="s">
        <v>66</v>
      </c>
    </row>
    <row r="4" ht="12.75" customHeight="1">
      <c r="A4" s="30"/>
      <c r="B4" s="63"/>
      <c r="C4" s="63"/>
      <c r="D4" s="40" t="s">
        <v>40</v>
      </c>
    </row>
    <row r="5" ht="12.75" customHeight="1">
      <c r="A5" s="24" t="s">
        <v>25</v>
      </c>
      <c r="B5" s="24"/>
      <c r="C5" s="24"/>
      <c r="D5" s="24"/>
    </row>
    <row r="6" ht="12.75" customHeight="1">
      <c r="A6" s="4" t="s">
        <v>10</v>
      </c>
      <c r="B6" s="34" t="n">
        <v>1560</v>
      </c>
      <c r="C6" s="34" t="n">
        <v>5084</v>
      </c>
      <c r="D6" s="46" t="n">
        <v>30.68450039</v>
      </c>
    </row>
    <row r="7" ht="12.75" customHeight="1">
      <c r="A7" s="25" t="s">
        <v>35</v>
      </c>
      <c r="B7" s="25"/>
      <c r="C7" s="25"/>
      <c r="D7" s="25"/>
    </row>
    <row r="8" ht="12.75" customHeight="1">
      <c r="A8" s="4" t="s">
        <v>10</v>
      </c>
      <c r="B8" s="53" t="n">
        <v>46061</v>
      </c>
      <c r="C8" s="54" t="n">
        <v>131032</v>
      </c>
      <c r="D8" s="46" t="n">
        <v>35.152481836497955</v>
      </c>
    </row>
    <row r="9" ht="12.75" customHeight="1">
      <c r="A9" s="11" t="s">
        <v>23</v>
      </c>
      <c r="B9" s="55" t="n">
        <v>32793</v>
      </c>
      <c r="C9" s="56" t="n">
        <v>83648</v>
      </c>
      <c r="D9" s="47" t="n">
        <v>39.203567329762819</v>
      </c>
    </row>
    <row r="10" ht="12.75" customHeight="1">
      <c r="A10" s="11" t="s">
        <v>22</v>
      </c>
      <c r="B10" s="55" t="n">
        <v>9800</v>
      </c>
      <c r="C10" s="56" t="n">
        <v>36651</v>
      </c>
      <c r="D10" s="47" t="n">
        <v>26.738697443453113</v>
      </c>
    </row>
    <row r="11" ht="12.75" customHeight="1">
      <c r="A11" s="11" t="s">
        <v>21</v>
      </c>
      <c r="B11" s="55" t="n">
        <v>3468</v>
      </c>
      <c r="C11" s="56" t="n">
        <v>10733</v>
      </c>
      <c r="D11" s="47" t="n">
        <v>32.311562470884184</v>
      </c>
    </row>
    <row r="12" ht="12.75" customHeight="1">
      <c r="A12" s="25" t="s">
        <v>24</v>
      </c>
      <c r="B12" s="25"/>
      <c r="C12" s="25"/>
      <c r="D12" s="25"/>
    </row>
    <row r="13" ht="12.75" customHeight="1">
      <c r="A13" s="4" t="s">
        <v>10</v>
      </c>
      <c r="B13" s="57" t="n">
        <v>23417.5</v>
      </c>
      <c r="C13" s="57" t="n">
        <v>76009.7</v>
      </c>
      <c r="D13" s="46" t="n">
        <v>30.808567853839708</v>
      </c>
    </row>
    <row r="14" ht="12.75" customHeight="1">
      <c r="A14" s="11" t="s">
        <v>23</v>
      </c>
      <c r="B14" s="58" t="n">
        <v>16438.400000000001</v>
      </c>
      <c r="C14" s="58" t="n">
        <v>47520.7</v>
      </c>
      <c r="D14" s="47" t="n">
        <v>34.592083029079959</v>
      </c>
    </row>
    <row r="15" ht="12.75" customHeight="1">
      <c r="A15" s="11" t="s">
        <v>22</v>
      </c>
      <c r="B15" s="58" t="n">
        <v>5469.8</v>
      </c>
      <c r="C15" s="58" t="n">
        <v>23355.599999999999</v>
      </c>
      <c r="D15" s="47" t="n">
        <v>23.419650961653737</v>
      </c>
    </row>
    <row r="16" ht="12.75" customHeight="1">
      <c r="A16" s="11" t="s">
        <v>21</v>
      </c>
      <c r="B16" s="58" t="n">
        <v>1509.2</v>
      </c>
      <c r="C16" s="58" t="n">
        <v>5133.3999999999996</v>
      </c>
      <c r="D16" s="47" t="n">
        <v>29.399618186776799</v>
      </c>
    </row>
    <row r="17" ht="12.75" customHeight="1">
      <c r="A17" s="25" t="s">
        <v>46</v>
      </c>
      <c r="B17" s="25"/>
      <c r="C17" s="25"/>
      <c r="D17" s="25"/>
    </row>
    <row r="18" ht="12.75" customHeight="1">
      <c r="A18" s="4" t="s">
        <v>10</v>
      </c>
      <c r="B18" s="54" t="n">
        <v>3627069</v>
      </c>
      <c r="C18" s="54" t="n">
        <v>11289781</v>
      </c>
      <c r="D18" s="46" t="n">
        <v>32.127009372458154</v>
      </c>
    </row>
    <row r="19" ht="12.75" customHeight="1">
      <c r="A19" s="11" t="s">
        <v>19</v>
      </c>
      <c r="B19" s="56" t="n">
        <v>1822994</v>
      </c>
      <c r="C19" s="56" t="n">
        <v>5622208</v>
      </c>
      <c r="D19" s="47" t="n">
        <v>32.424876489806145</v>
      </c>
    </row>
    <row r="20" ht="12.75" customHeight="1">
      <c r="A20" s="11" t="s">
        <v>18</v>
      </c>
      <c r="B20" s="56" t="n">
        <v>1599166</v>
      </c>
      <c r="C20" s="56" t="n">
        <v>4887221</v>
      </c>
      <c r="D20" s="47" t="n">
        <v>32.721376831536773</v>
      </c>
    </row>
    <row r="21" ht="12.75" customHeight="1">
      <c r="A21" s="11" t="s">
        <v>17</v>
      </c>
      <c r="B21" s="56" t="n">
        <v>163696</v>
      </c>
      <c r="C21" s="56" t="n">
        <v>665293</v>
      </c>
      <c r="D21" s="47" t="n">
        <v>24.605098806089948</v>
      </c>
    </row>
    <row r="22" ht="12.75" customHeight="1">
      <c r="A22" s="11" t="s">
        <v>16</v>
      </c>
      <c r="B22" s="56" t="n">
        <v>41213</v>
      </c>
      <c r="C22" s="56" t="n">
        <v>115059</v>
      </c>
      <c r="D22" s="47" t="n">
        <v>35.819014592513405</v>
      </c>
    </row>
    <row r="23" ht="12.75" customHeight="1">
      <c r="A23" s="25" t="s">
        <v>47</v>
      </c>
      <c r="B23" s="25"/>
      <c r="C23" s="25"/>
      <c r="D23" s="25"/>
    </row>
    <row r="24" ht="12.75" customHeight="1">
      <c r="A24" s="4" t="s">
        <v>10</v>
      </c>
      <c r="B24" s="53" t="n">
        <v>3562496</v>
      </c>
      <c r="C24" s="53" t="n">
        <v>11095231</v>
      </c>
      <c r="D24" s="46" t="n">
        <v>32.108353580020101</v>
      </c>
    </row>
    <row r="25" ht="12.75" customHeight="1">
      <c r="A25" s="11" t="s">
        <v>14</v>
      </c>
      <c r="B25" s="55" t="n">
        <v>918511</v>
      </c>
      <c r="C25" s="55" t="n">
        <v>1982578</v>
      </c>
      <c r="D25" s="47" t="n">
        <v>46.3291229903691</v>
      </c>
    </row>
    <row r="26" ht="12.75" customHeight="1">
      <c r="A26" s="11" t="s">
        <v>13</v>
      </c>
      <c r="B26" s="55" t="n">
        <v>1205232</v>
      </c>
      <c r="C26" s="55" t="n">
        <v>3716344</v>
      </c>
      <c r="D26" s="47" t="n">
        <v>32.430582314231401</v>
      </c>
    </row>
    <row r="27" ht="12.75" customHeight="1">
      <c r="A27" s="11" t="s">
        <v>12</v>
      </c>
      <c r="B27" s="55" t="n">
        <v>1438753</v>
      </c>
      <c r="C27" s="55" t="n">
        <v>5396309</v>
      </c>
      <c r="D27" s="47" t="n">
        <v>26.661797906680292</v>
      </c>
    </row>
    <row r="28" ht="12.75" customHeight="1">
      <c r="A28" s="25" t="s">
        <v>48</v>
      </c>
      <c r="B28" s="25"/>
      <c r="C28" s="25"/>
      <c r="D28" s="25"/>
    </row>
    <row r="29" ht="12.75" customHeight="1">
      <c r="A29" s="48" t="s">
        <v>10</v>
      </c>
      <c r="B29" s="53" t="n">
        <v>3627069</v>
      </c>
      <c r="C29" s="54" t="n">
        <v>11289781</v>
      </c>
      <c r="D29" s="46" t="n">
        <v>32.127009372458154</v>
      </c>
    </row>
    <row r="30" ht="12.75" customHeight="1">
      <c r="A30" s="50" t="s">
        <v>49</v>
      </c>
      <c r="B30" s="53" t="n">
        <v>1252494</v>
      </c>
      <c r="C30" s="54" t="n">
        <v>2533182</v>
      </c>
      <c r="D30" s="47" t="n">
        <v>49.443506230503772</v>
      </c>
    </row>
    <row r="31" ht="12.75" customHeight="1">
      <c r="A31" s="51" t="s">
        <v>50</v>
      </c>
      <c r="B31" s="55" t="n">
        <v>1038716</v>
      </c>
      <c r="C31" s="56" t="n">
        <v>1982619</v>
      </c>
      <c r="D31" s="47" t="n">
        <v>52.39110489710832</v>
      </c>
    </row>
    <row r="32" ht="12.75" customHeight="1">
      <c r="A32" s="51" t="s">
        <v>51</v>
      </c>
      <c r="B32" s="55" t="n">
        <v>147975</v>
      </c>
      <c r="C32" s="56" t="n">
        <v>269358</v>
      </c>
      <c r="D32" s="47" t="n">
        <v>54.93618158732987</v>
      </c>
    </row>
    <row r="33" ht="12.75" customHeight="1">
      <c r="A33" s="51" t="s">
        <v>52</v>
      </c>
      <c r="B33" s="55" t="n">
        <v>27217</v>
      </c>
      <c r="C33" s="56" t="n">
        <v>44703</v>
      </c>
      <c r="D33" s="47" t="n">
        <v>60.884056998411737</v>
      </c>
    </row>
    <row r="34" ht="12.75" customHeight="1">
      <c r="A34" s="51" t="s">
        <v>53</v>
      </c>
      <c r="B34" s="55" t="n">
        <v>23892</v>
      </c>
      <c r="C34" s="56" t="n">
        <v>121290</v>
      </c>
      <c r="D34" s="47" t="n">
        <v>19.698243878308187</v>
      </c>
    </row>
    <row r="35" ht="12.75" customHeight="1">
      <c r="A35" s="51" t="s">
        <v>54</v>
      </c>
      <c r="B35" s="55" t="s">
        <v>55</v>
      </c>
      <c r="C35" s="56" t="n">
        <v>40104</v>
      </c>
      <c r="D35" s="39" t="s">
        <v>55</v>
      </c>
    </row>
    <row r="36" ht="12.75" customHeight="1">
      <c r="A36" s="51" t="s">
        <v>56</v>
      </c>
      <c r="B36" s="55" t="n">
        <v>11260</v>
      </c>
      <c r="C36" s="56" t="n">
        <v>14244</v>
      </c>
      <c r="D36" s="47" t="n">
        <v>79.050828418983428</v>
      </c>
    </row>
    <row r="37" ht="12.75" customHeight="1">
      <c r="A37" s="51" t="s">
        <v>57</v>
      </c>
      <c r="B37" s="39" t="n">
        <v>3434</v>
      </c>
      <c r="C37" s="56" t="n">
        <v>60864</v>
      </c>
      <c r="D37" s="39" t="n">
        <v>5.6420872765509991</v>
      </c>
    </row>
    <row r="38" ht="12.75" customHeight="1">
      <c r="A38" s="50" t="s">
        <v>58</v>
      </c>
      <c r="B38" s="53" t="n">
        <v>467627</v>
      </c>
      <c r="C38" s="54" t="n">
        <v>806604</v>
      </c>
      <c r="D38" s="47" t="n">
        <v>57.974793083099016</v>
      </c>
    </row>
    <row r="39" ht="12.75" customHeight="1">
      <c r="A39" s="51" t="s">
        <v>59</v>
      </c>
      <c r="B39" s="55" t="n">
        <v>64573</v>
      </c>
      <c r="C39" s="56" t="n">
        <v>194550</v>
      </c>
      <c r="D39" s="47" t="n">
        <v>33.190953482395273</v>
      </c>
    </row>
    <row r="40" ht="12.75" customHeight="1">
      <c r="A40" s="51" t="s">
        <v>60</v>
      </c>
      <c r="B40" s="55" t="n">
        <v>125072</v>
      </c>
      <c r="C40" s="56" t="n">
        <v>145836</v>
      </c>
      <c r="D40" s="47" t="n">
        <v>85.762088921802572</v>
      </c>
    </row>
    <row r="41" ht="12.75" customHeight="1">
      <c r="A41" s="50" t="s">
        <v>3</v>
      </c>
      <c r="B41" s="53" t="n">
        <v>32096</v>
      </c>
      <c r="C41" s="54" t="n">
        <v>61551</v>
      </c>
      <c r="D41" s="47" t="n">
        <v>52.145375379766371</v>
      </c>
    </row>
    <row r="42" ht="12.75" customHeight="1">
      <c r="A42" s="50" t="s">
        <v>9</v>
      </c>
      <c r="B42" s="53" t="n">
        <v>1874852</v>
      </c>
      <c r="C42" s="54" t="n">
        <v>7888444</v>
      </c>
      <c r="D42" s="47" t="n">
        <v>23.767069906308517</v>
      </c>
    </row>
    <row r="43" ht="12.75" customHeight="1">
      <c r="A43" s="51" t="s">
        <v>61</v>
      </c>
      <c r="B43" s="55" t="n">
        <v>17766</v>
      </c>
      <c r="C43" s="56" t="n">
        <v>182630</v>
      </c>
      <c r="D43" s="47" t="n">
        <v>9.7278650824070532</v>
      </c>
    </row>
    <row r="44" ht="12.75" customHeight="1">
      <c r="A44" s="52" t="s">
        <v>62</v>
      </c>
      <c r="B44" s="59" t="n">
        <v>1857086</v>
      </c>
      <c r="C44" s="60" t="n">
        <v>7705814</v>
      </c>
      <c r="D44" s="49" t="n">
        <v>24.099803083749492</v>
      </c>
    </row>
    <row r="45" ht="12.75" customHeight="1">
      <c r="A45" s="22" t="s">
        <v>63</v>
      </c>
      <c r="B45" s="22"/>
      <c r="C45" s="22"/>
      <c r="D45" s="22"/>
    </row>
    <row r="46" ht="12.75" customHeight="1">
      <c r="A46" s="22" t="s">
        <v>42</v>
      </c>
      <c r="B46" s="22"/>
      <c r="C46" s="22"/>
      <c r="D46" s="22"/>
    </row>
    <row r="47" ht="12.75" customHeight="1">
      <c r="A47" s="22" t="s">
        <v>43</v>
      </c>
      <c r="B47" s="22"/>
      <c r="C47" s="22"/>
      <c r="D47" s="22"/>
    </row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</sheetData>
  <mergeCells count="14">
    <mergeCell ref="A2:B2"/>
    <mergeCell ref="C2:D2"/>
    <mergeCell ref="A7:D7"/>
    <mergeCell ref="A3:A4"/>
    <mergeCell ref="B3:B4"/>
    <mergeCell ref="C3:C4"/>
    <mergeCell ref="A5:D5"/>
    <mergeCell ref="A47:D47"/>
    <mergeCell ref="A12:D12"/>
    <mergeCell ref="A17:D17"/>
    <mergeCell ref="A23:D23"/>
    <mergeCell ref="A28:D28"/>
    <mergeCell ref="A45:D45"/>
    <mergeCell ref="A46:D4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72.6640625" hidden="0" customWidth="1"/>
    <col min="2" max="2" width="23" hidden="0" customWidth="1"/>
    <col min="3" max="3" width="23" hidden="0" customWidth="1"/>
    <col min="4" max="4" width="23" hidden="0" customWidth="1"/>
  </cols>
  <sheetData>
    <row r="1" ht="12.75" customHeight="1">
      <c r="A1" s="10" t="s">
        <v>37</v>
      </c>
      <c r="B1" s="16"/>
      <c r="C1" s="16"/>
      <c r="D1" s="16"/>
    </row>
    <row r="2" ht="12.75" customHeight="1">
      <c r="A2" s="61" t="s">
        <v>64</v>
      </c>
      <c r="B2" s="61"/>
      <c r="C2" s="62" t="s">
        <v>39</v>
      </c>
      <c r="D2" s="62"/>
    </row>
    <row r="3" ht="12.75" customHeight="1">
      <c r="A3" s="29" t="s">
        <v>71</v>
      </c>
      <c r="B3" s="63" t="s">
        <v>65</v>
      </c>
      <c r="C3" s="63" t="s">
        <v>27</v>
      </c>
      <c r="D3" s="40" t="s">
        <v>66</v>
      </c>
    </row>
    <row r="4" ht="12.75" customHeight="1">
      <c r="A4" s="30"/>
      <c r="B4" s="63"/>
      <c r="C4" s="63"/>
      <c r="D4" s="40" t="s">
        <v>40</v>
      </c>
    </row>
    <row r="5" ht="12.75" customHeight="1">
      <c r="A5" s="24" t="s">
        <v>25</v>
      </c>
      <c r="B5" s="24"/>
      <c r="C5" s="24"/>
      <c r="D5" s="24"/>
    </row>
    <row r="6" ht="12.75" customHeight="1">
      <c r="A6" s="4" t="s">
        <v>10</v>
      </c>
      <c r="B6" s="34" t="n">
        <v>1720</v>
      </c>
      <c r="C6" s="34" t="n">
        <v>5569</v>
      </c>
      <c r="D6" s="46" t="n">
        <f>B6/C6*100</f>
        <v>30.885257676423056</v>
      </c>
    </row>
    <row r="7" ht="12.75" customHeight="1">
      <c r="A7" s="25" t="s">
        <v>35</v>
      </c>
      <c r="B7" s="25"/>
      <c r="C7" s="25"/>
      <c r="D7" s="25"/>
    </row>
    <row r="8" ht="12.75" customHeight="1">
      <c r="A8" s="4" t="s">
        <v>10</v>
      </c>
      <c r="B8" s="53" t="n">
        <v>50637</v>
      </c>
      <c r="C8" s="54" t="n">
        <v>144117</v>
      </c>
      <c r="D8" s="46" t="n">
        <f>B8/C8*100</f>
        <v>35.136035304648303</v>
      </c>
    </row>
    <row r="9" ht="12.75" customHeight="1">
      <c r="A9" s="11" t="s">
        <v>23</v>
      </c>
      <c r="B9" s="55" t="n">
        <v>36261</v>
      </c>
      <c r="C9" s="56" t="n">
        <v>93179</v>
      </c>
      <c r="D9" s="47" t="n">
        <f t="shared" ref="D9:D11" si="0">B9/C9*100</f>
        <v>38.915420856630782</v>
      </c>
    </row>
    <row r="10" ht="12.75" customHeight="1">
      <c r="A10" s="11" t="s">
        <v>22</v>
      </c>
      <c r="B10" s="55" t="n">
        <v>10808</v>
      </c>
      <c r="C10" s="56" t="n">
        <v>40121</v>
      </c>
      <c r="D10" s="47" t="n">
        <f t="shared" si="0"/>
        <v>26.938511004212256</v>
      </c>
    </row>
    <row r="11" ht="12.75" customHeight="1">
      <c r="A11" s="11" t="s">
        <v>21</v>
      </c>
      <c r="B11" s="55" t="n">
        <v>3568</v>
      </c>
      <c r="C11" s="56" t="n">
        <v>10817</v>
      </c>
      <c r="D11" s="47" t="n">
        <f t="shared" si="0"/>
        <v>32.985116021077928</v>
      </c>
    </row>
    <row r="12" ht="12.75" customHeight="1">
      <c r="A12" s="25" t="s">
        <v>24</v>
      </c>
      <c r="B12" s="25"/>
      <c r="C12" s="25"/>
      <c r="D12" s="25"/>
    </row>
    <row r="13" ht="12.75" customHeight="1">
      <c r="A13" s="4" t="s">
        <v>10</v>
      </c>
      <c r="B13" s="57" t="n">
        <v>25225</v>
      </c>
      <c r="C13" s="57" t="n">
        <v>83659.899999999994</v>
      </c>
      <c r="D13" s="46" t="n">
        <f>B13/C13*100</f>
        <v>30.151840965623915</v>
      </c>
    </row>
    <row r="14" ht="12.75" customHeight="1">
      <c r="A14" s="11" t="s">
        <v>23</v>
      </c>
      <c r="B14" s="58" t="n">
        <v>17892</v>
      </c>
      <c r="C14" s="58" t="n">
        <v>52794.3</v>
      </c>
      <c r="D14" s="47" t="n">
        <f t="shared" ref="D14:D16" si="1">B14/C14*100</f>
        <v>33.890022218307656</v>
      </c>
    </row>
    <row r="15" ht="12.75" customHeight="1">
      <c r="A15" s="11" t="s">
        <v>22</v>
      </c>
      <c r="B15" s="58" t="n">
        <v>5882.2</v>
      </c>
      <c r="C15" s="58" t="n">
        <v>25587.4</v>
      </c>
      <c r="D15" s="47" t="n">
        <f t="shared" si="1"/>
        <v>22.988658480345794</v>
      </c>
    </row>
    <row r="16" ht="12.75" customHeight="1">
      <c r="A16" s="11" t="s">
        <v>21</v>
      </c>
      <c r="B16" s="58" t="n">
        <v>1450.9</v>
      </c>
      <c r="C16" s="58" t="n">
        <v>5278.2</v>
      </c>
      <c r="D16" s="47" t="n">
        <f t="shared" si="1"/>
        <v>27.48853775908454</v>
      </c>
    </row>
    <row r="17" ht="12.75" customHeight="1">
      <c r="A17" s="25" t="s">
        <v>46</v>
      </c>
      <c r="B17" s="25"/>
      <c r="C17" s="25"/>
      <c r="D17" s="25"/>
    </row>
    <row r="18" ht="12.75" customHeight="1">
      <c r="A18" s="4" t="s">
        <v>10</v>
      </c>
      <c r="B18" s="54" t="n">
        <v>3910879</v>
      </c>
      <c r="C18" s="54" t="n">
        <v>12441232</v>
      </c>
      <c r="D18" s="46" t="n">
        <f>B18/C18*100</f>
        <v>31.434820924487223</v>
      </c>
    </row>
    <row r="19" ht="12.75" customHeight="1">
      <c r="A19" s="11" t="s">
        <v>19</v>
      </c>
      <c r="B19" s="56" t="n">
        <v>2051158</v>
      </c>
      <c r="C19" s="56" t="n">
        <v>6358651</v>
      </c>
      <c r="D19" s="47" t="n">
        <f t="shared" ref="D19:D22" si="2">B19/C19*100</f>
        <v>32.257754042484798</v>
      </c>
    </row>
    <row r="20" ht="12.75" customHeight="1">
      <c r="A20" s="11" t="s">
        <v>18</v>
      </c>
      <c r="B20" s="56" t="n">
        <v>1648983</v>
      </c>
      <c r="C20" s="56" t="n">
        <v>5196068</v>
      </c>
      <c r="D20" s="47" t="n">
        <f t="shared" si="2"/>
        <v>31.735208238229369</v>
      </c>
    </row>
    <row r="21" ht="12.75" customHeight="1">
      <c r="A21" s="11" t="s">
        <v>17</v>
      </c>
      <c r="B21" s="56" t="n">
        <v>157475</v>
      </c>
      <c r="C21" s="56" t="n">
        <v>690132</v>
      </c>
      <c r="D21" s="47" t="n">
        <f t="shared" si="2"/>
        <v>22.818098566651017</v>
      </c>
    </row>
    <row r="22" ht="12.75" customHeight="1">
      <c r="A22" s="11" t="s">
        <v>16</v>
      </c>
      <c r="B22" s="56" t="n">
        <v>53263</v>
      </c>
      <c r="C22" s="56" t="n">
        <v>196381</v>
      </c>
      <c r="D22" s="47" t="n">
        <f t="shared" si="2"/>
        <v>27.122277613414742</v>
      </c>
    </row>
    <row r="23" ht="12.75" customHeight="1">
      <c r="A23" s="25" t="s">
        <v>47</v>
      </c>
      <c r="B23" s="25"/>
      <c r="C23" s="25"/>
      <c r="D23" s="25"/>
    </row>
    <row r="24" ht="12.75" customHeight="1">
      <c r="A24" s="4" t="s">
        <v>10</v>
      </c>
      <c r="B24" s="53" t="n">
        <v>3842136</v>
      </c>
      <c r="C24" s="53" t="n">
        <v>12218389</v>
      </c>
      <c r="D24" s="46" t="n">
        <f>B24/C24*100</f>
        <v>31.445520354606487</v>
      </c>
    </row>
    <row r="25" ht="12.75" customHeight="1">
      <c r="A25" s="11" t="s">
        <v>14</v>
      </c>
      <c r="B25" s="55" t="n">
        <v>982103</v>
      </c>
      <c r="C25" s="55" t="n">
        <v>2173911</v>
      </c>
      <c r="D25" s="47" t="n">
        <f t="shared" ref="D25:D27" si="3">B25/C25*100</f>
        <v>45.176780466173639</v>
      </c>
    </row>
    <row r="26" ht="12.75" customHeight="1">
      <c r="A26" s="11" t="s">
        <v>13</v>
      </c>
      <c r="B26" s="55" t="n">
        <v>1324794</v>
      </c>
      <c r="C26" s="55" t="n">
        <v>4139144</v>
      </c>
      <c r="D26" s="47" t="n">
        <f t="shared" si="3"/>
        <v>32.006472835929358</v>
      </c>
    </row>
    <row r="27" ht="12.75" customHeight="1">
      <c r="A27" s="11" t="s">
        <v>12</v>
      </c>
      <c r="B27" s="55" t="n">
        <v>1535239</v>
      </c>
      <c r="C27" s="55" t="n">
        <v>5905334</v>
      </c>
      <c r="D27" s="47" t="n">
        <f t="shared" si="3"/>
        <v>25.997496500621303</v>
      </c>
    </row>
    <row r="28" ht="12.75" customHeight="1">
      <c r="A28" s="25" t="s">
        <v>48</v>
      </c>
      <c r="B28" s="25"/>
      <c r="C28" s="25"/>
      <c r="D28" s="25"/>
    </row>
    <row r="29" ht="12.75" customHeight="1">
      <c r="A29" s="48" t="s">
        <v>10</v>
      </c>
      <c r="B29" s="53" t="n">
        <v>3910879</v>
      </c>
      <c r="C29" s="54" t="n">
        <v>12441232</v>
      </c>
      <c r="D29" s="46" t="n">
        <f>B29/C29*100</f>
        <v>31.434820924487223</v>
      </c>
    </row>
    <row r="30" ht="12.75" customHeight="1">
      <c r="A30" s="50" t="s">
        <v>49</v>
      </c>
      <c r="B30" s="53" t="n">
        <v>1326912</v>
      </c>
      <c r="C30" s="54" t="n">
        <v>2711410</v>
      </c>
      <c r="D30" s="47" t="n">
        <f t="shared" ref="D30:D44" si="4">B30/C30*100</f>
        <v>48.938080187061345</v>
      </c>
    </row>
    <row r="31" ht="12.75" customHeight="1">
      <c r="A31" s="51" t="s">
        <v>50</v>
      </c>
      <c r="B31" s="55" t="n">
        <v>1088609</v>
      </c>
      <c r="C31" s="56" t="n">
        <v>2112798</v>
      </c>
      <c r="D31" s="47" t="n">
        <f t="shared" si="4"/>
        <v>51.524518671448952</v>
      </c>
    </row>
    <row r="32" ht="12.75" customHeight="1">
      <c r="A32" s="51" t="s">
        <v>51</v>
      </c>
      <c r="B32" s="55" t="n">
        <v>169664</v>
      </c>
      <c r="C32" s="56" t="n">
        <v>279062</v>
      </c>
      <c r="D32" s="47" t="n">
        <f t="shared" si="4"/>
        <v>60.79795887652206</v>
      </c>
    </row>
    <row r="33" ht="12.75" customHeight="1">
      <c r="A33" s="51" t="s">
        <v>52</v>
      </c>
      <c r="B33" s="55" t="n">
        <v>31528</v>
      </c>
      <c r="C33" s="56" t="n">
        <v>49097</v>
      </c>
      <c r="D33" s="47" t="n">
        <f t="shared" si="4"/>
        <v>64.215736195694234</v>
      </c>
    </row>
    <row r="34" ht="12.75" customHeight="1">
      <c r="A34" s="51" t="s">
        <v>53</v>
      </c>
      <c r="B34" s="55" t="n">
        <v>21971</v>
      </c>
      <c r="C34" s="56" t="n">
        <v>133171</v>
      </c>
      <c r="D34" s="47" t="n">
        <f t="shared" si="4"/>
        <v>16.498336724962641</v>
      </c>
    </row>
    <row r="35" ht="12.75" customHeight="1">
      <c r="A35" s="51" t="s">
        <v>56</v>
      </c>
      <c r="B35" s="55" t="n">
        <v>10624</v>
      </c>
      <c r="C35" s="55" t="s">
        <v>67</v>
      </c>
      <c r="D35" s="39" t="s">
        <v>55</v>
      </c>
    </row>
    <row r="36" ht="12.75" customHeight="1">
      <c r="A36" s="51" t="s">
        <v>57</v>
      </c>
      <c r="B36" s="55" t="n">
        <v>4516</v>
      </c>
      <c r="C36" s="56" t="n">
        <v>18212</v>
      </c>
      <c r="D36" s="47" t="n">
        <f t="shared" si="4"/>
        <v>24.796837250164728</v>
      </c>
    </row>
    <row r="37" ht="12.75" customHeight="1">
      <c r="A37" s="51" t="s">
        <v>54</v>
      </c>
      <c r="B37" s="39" t="s">
        <v>55</v>
      </c>
      <c r="C37" s="56" t="n">
        <v>119070</v>
      </c>
      <c r="D37" s="39" t="s">
        <v>55</v>
      </c>
    </row>
    <row r="38" ht="12.75" customHeight="1">
      <c r="A38" s="50" t="s">
        <v>58</v>
      </c>
      <c r="B38" s="53" t="n">
        <v>526810</v>
      </c>
      <c r="C38" s="54" t="n">
        <v>913295</v>
      </c>
      <c r="D38" s="47" t="n">
        <f t="shared" si="4"/>
        <v>57.682347981758362</v>
      </c>
    </row>
    <row r="39" ht="12.75" customHeight="1">
      <c r="A39" s="51" t="s">
        <v>59</v>
      </c>
      <c r="B39" s="55" t="n">
        <v>68743</v>
      </c>
      <c r="C39" s="56" t="n">
        <v>222843</v>
      </c>
      <c r="D39" s="47" t="n">
        <f t="shared" si="4"/>
        <v>30.848175621401612</v>
      </c>
    </row>
    <row r="40" ht="12.75" customHeight="1">
      <c r="A40" s="51" t="s">
        <v>60</v>
      </c>
      <c r="B40" s="55" t="n">
        <v>147198</v>
      </c>
      <c r="C40" s="56" t="n">
        <v>170575</v>
      </c>
      <c r="D40" s="47" t="n">
        <f t="shared" si="4"/>
        <v>86.29517807416093</v>
      </c>
    </row>
    <row r="41" ht="12.75" customHeight="1">
      <c r="A41" s="50" t="s">
        <v>3</v>
      </c>
      <c r="B41" s="53" t="n">
        <v>35950</v>
      </c>
      <c r="C41" s="54" t="n">
        <v>67384</v>
      </c>
      <c r="D41" s="47" t="n">
        <f t="shared" si="4"/>
        <v>53.350943844236021</v>
      </c>
    </row>
    <row r="42" ht="12.75" customHeight="1">
      <c r="A42" s="50" t="s">
        <v>9</v>
      </c>
      <c r="B42" s="53" t="n">
        <v>2021207</v>
      </c>
      <c r="C42" s="54" t="n">
        <v>8749143</v>
      </c>
      <c r="D42" s="47" t="n">
        <f t="shared" si="4"/>
        <v>23.101771224907399</v>
      </c>
    </row>
    <row r="43" ht="12.75" customHeight="1">
      <c r="A43" s="51" t="s">
        <v>61</v>
      </c>
      <c r="B43" s="55" t="n">
        <v>20552</v>
      </c>
      <c r="C43" s="56" t="n">
        <v>192992</v>
      </c>
      <c r="D43" s="47" t="n">
        <f t="shared" si="4"/>
        <v>10.649146078593931</v>
      </c>
    </row>
    <row r="44" ht="12.75" customHeight="1">
      <c r="A44" s="52" t="s">
        <v>62</v>
      </c>
      <c r="B44" s="59" t="n">
        <v>2000655</v>
      </c>
      <c r="C44" s="60" t="n">
        <v>8556151</v>
      </c>
      <c r="D44" s="49" t="n">
        <f t="shared" si="4"/>
        <v>23.382651848944693</v>
      </c>
    </row>
    <row r="45" ht="12.75" customHeight="1">
      <c r="A45" s="22" t="s">
        <v>68</v>
      </c>
      <c r="B45" s="22"/>
      <c r="C45" s="22"/>
      <c r="D45" s="22"/>
    </row>
    <row r="46" ht="12.75" customHeight="1">
      <c r="A46" s="22" t="s">
        <v>42</v>
      </c>
      <c r="B46" s="22"/>
      <c r="C46" s="22"/>
      <c r="D46" s="22"/>
    </row>
    <row r="47" ht="12.75" customHeight="1">
      <c r="A47" s="22" t="s">
        <v>69</v>
      </c>
      <c r="B47" s="22"/>
      <c r="C47" s="22"/>
      <c r="D47" s="22"/>
    </row>
  </sheetData>
  <mergeCells count="14">
    <mergeCell ref="A5:D5"/>
    <mergeCell ref="A2:B2"/>
    <mergeCell ref="C2:D2"/>
    <mergeCell ref="A3:A4"/>
    <mergeCell ref="B3:B4"/>
    <mergeCell ref="C3:C4"/>
    <mergeCell ref="A46:D46"/>
    <mergeCell ref="A47:D47"/>
    <mergeCell ref="A7:D7"/>
    <mergeCell ref="A12:D12"/>
    <mergeCell ref="A17:D17"/>
    <mergeCell ref="A23:D23"/>
    <mergeCell ref="A28:D28"/>
    <mergeCell ref="A45:D45"/>
  </mergeCells>
  <pageMargins left="0.7" right="0.7" top="0.78740157499999996" bottom="0.78740157499999996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72.6640625" hidden="0" customWidth="1"/>
    <col min="2" max="2" width="23" hidden="0" customWidth="1"/>
    <col min="3" max="3" width="23" hidden="0" customWidth="1"/>
    <col min="4" max="4" width="23" hidden="0" customWidth="1"/>
  </cols>
  <sheetData>
    <row r="1" ht="12.75" customHeight="1">
      <c r="A1" s="10" t="s">
        <v>37</v>
      </c>
      <c r="B1" s="16"/>
      <c r="C1" s="16"/>
      <c r="D1" s="16"/>
    </row>
    <row r="2" ht="12.75" customHeight="1">
      <c r="A2" s="61" t="s">
        <v>70</v>
      </c>
      <c r="B2" s="61"/>
      <c r="C2" s="62" t="s">
        <v>39</v>
      </c>
      <c r="D2" s="62"/>
    </row>
    <row r="3" ht="12.75" customHeight="1">
      <c r="A3" s="29" t="s">
        <v>71</v>
      </c>
      <c r="B3" s="63" t="s">
        <v>65</v>
      </c>
      <c r="C3" s="63" t="s">
        <v>27</v>
      </c>
      <c r="D3" s="40" t="s">
        <v>66</v>
      </c>
    </row>
    <row r="4" ht="12.75" customHeight="1">
      <c r="A4" s="30"/>
      <c r="B4" s="63"/>
      <c r="C4" s="63"/>
      <c r="D4" s="40" t="s">
        <v>40</v>
      </c>
    </row>
    <row r="5" ht="12.75" customHeight="1">
      <c r="A5" s="24" t="s">
        <v>25</v>
      </c>
      <c r="B5" s="24"/>
      <c r="C5" s="24"/>
      <c r="D5" s="24"/>
    </row>
    <row r="6" ht="12.75" customHeight="1">
      <c r="A6" s="4" t="s">
        <v>10</v>
      </c>
      <c r="B6" s="34" t="n">
        <v>1700</v>
      </c>
      <c r="C6" s="34" t="n">
        <v>5240</v>
      </c>
      <c r="D6" s="46" t="n">
        <f>B6/C6*100</f>
        <v>32.44274809160305</v>
      </c>
    </row>
    <row r="7" ht="12.75" customHeight="1">
      <c r="A7" s="25" t="s">
        <v>35</v>
      </c>
      <c r="B7" s="25"/>
      <c r="C7" s="25"/>
      <c r="D7" s="25"/>
    </row>
    <row r="8" ht="12.75" customHeight="1">
      <c r="A8" s="4" t="s">
        <v>10</v>
      </c>
      <c r="B8" s="53" t="n">
        <v>51124</v>
      </c>
      <c r="C8" s="54" t="n">
        <v>147072</v>
      </c>
      <c r="D8" s="46" t="n">
        <f>B8/C8*100</f>
        <v>34.761205395996519</v>
      </c>
    </row>
    <row r="9" ht="12.75" customHeight="1">
      <c r="A9" s="11" t="s">
        <v>23</v>
      </c>
      <c r="B9" s="55" t="n">
        <v>37408</v>
      </c>
      <c r="C9" s="56" t="n">
        <v>96270</v>
      </c>
      <c r="D9" s="47" t="n">
        <f t="shared" ref="D9:D11" si="0">B9/C9*100</f>
        <v>38.857380284616184</v>
      </c>
    </row>
    <row r="10" ht="12.75" customHeight="1">
      <c r="A10" s="11" t="s">
        <v>22</v>
      </c>
      <c r="B10" s="55" t="n">
        <v>10193</v>
      </c>
      <c r="C10" s="56" t="n">
        <v>38919</v>
      </c>
      <c r="D10" s="47" t="n">
        <f t="shared" si="0"/>
        <v>26.190292659112519</v>
      </c>
    </row>
    <row r="11" ht="12.75" customHeight="1">
      <c r="A11" s="11" t="s">
        <v>21</v>
      </c>
      <c r="B11" s="55" t="n">
        <v>3523</v>
      </c>
      <c r="C11" s="56" t="n">
        <v>11883</v>
      </c>
      <c r="D11" s="47" t="n">
        <f t="shared" si="0"/>
        <v>29.64739543886224</v>
      </c>
    </row>
    <row r="12" ht="12.75" customHeight="1">
      <c r="A12" s="25" t="s">
        <v>24</v>
      </c>
      <c r="B12" s="25"/>
      <c r="C12" s="25"/>
      <c r="D12" s="25"/>
    </row>
    <row r="13" ht="12.75" customHeight="1">
      <c r="A13" s="4" t="s">
        <v>10</v>
      </c>
      <c r="B13" s="57" t="n">
        <v>26634.1</v>
      </c>
      <c r="C13" s="57" t="n">
        <v>87458.7</v>
      </c>
      <c r="D13" s="46" t="n">
        <f>B13/C13*100</f>
        <v>30.453345407603816</v>
      </c>
    </row>
    <row r="14" ht="12.75" customHeight="1">
      <c r="A14" s="11" t="s">
        <v>23</v>
      </c>
      <c r="B14" s="58" t="n">
        <v>19285.2</v>
      </c>
      <c r="C14" s="58" t="n">
        <v>56533.1</v>
      </c>
      <c r="D14" s="47" t="n">
        <f t="shared" ref="D14:D16" si="1">B14/C14*100</f>
        <v>34.113112495157708</v>
      </c>
    </row>
    <row r="15" ht="12.75" customHeight="1">
      <c r="A15" s="11" t="s">
        <v>22</v>
      </c>
      <c r="B15" s="58" t="n">
        <v>5736.1</v>
      </c>
      <c r="C15" s="58" t="n">
        <v>24974.9</v>
      </c>
      <c r="D15" s="47" t="n">
        <f t="shared" si="1"/>
        <v>22.967459329166484</v>
      </c>
    </row>
    <row r="16" ht="12.75" customHeight="1">
      <c r="A16" s="11" t="s">
        <v>21</v>
      </c>
      <c r="B16" s="58" t="n">
        <v>1612.6999999999998</v>
      </c>
      <c r="C16" s="58" t="n">
        <v>5950.7</v>
      </c>
      <c r="D16" s="47" t="n">
        <f t="shared" si="1"/>
        <v>27.101013326163308</v>
      </c>
    </row>
    <row r="17" ht="12.75" customHeight="1">
      <c r="A17" s="25" t="s">
        <v>46</v>
      </c>
      <c r="B17" s="25"/>
      <c r="C17" s="25"/>
      <c r="D17" s="25"/>
    </row>
    <row r="18" ht="12.75" customHeight="1">
      <c r="A18" s="4" t="s">
        <v>10</v>
      </c>
      <c r="B18" s="54" t="n">
        <v>4306764</v>
      </c>
      <c r="C18" s="54" t="n">
        <v>13225489</v>
      </c>
      <c r="D18" s="46" t="n">
        <f>B18/C18*100</f>
        <v>32.564119179260594</v>
      </c>
    </row>
    <row r="19" ht="12.75" customHeight="1">
      <c r="A19" s="11" t="s">
        <v>19</v>
      </c>
      <c r="B19" s="56" t="n">
        <v>2156934</v>
      </c>
      <c r="C19" s="56" t="n">
        <v>6832998</v>
      </c>
      <c r="D19" s="47" t="n">
        <f t="shared" ref="D19:D22" si="2">B19/C19*100</f>
        <v>31.566436870023963</v>
      </c>
    </row>
    <row r="20" ht="12.75" customHeight="1">
      <c r="A20" s="11" t="s">
        <v>18</v>
      </c>
      <c r="B20" s="56" t="n">
        <v>1864150</v>
      </c>
      <c r="C20" s="56" t="n">
        <v>5464335</v>
      </c>
      <c r="D20" s="47" t="n">
        <f t="shared" si="2"/>
        <v>34.114855696072802</v>
      </c>
    </row>
    <row r="21" ht="12.75" customHeight="1">
      <c r="A21" s="11" t="s">
        <v>17</v>
      </c>
      <c r="B21" s="56" t="n">
        <v>202861</v>
      </c>
      <c r="C21" s="56" t="n">
        <v>738338</v>
      </c>
      <c r="D21" s="47" t="n">
        <f t="shared" si="2"/>
        <v>27.475356814900493</v>
      </c>
    </row>
    <row r="22" ht="12.75" customHeight="1">
      <c r="A22" s="11" t="s">
        <v>16</v>
      </c>
      <c r="B22" s="56" t="n">
        <v>82819</v>
      </c>
      <c r="C22" s="56" t="n">
        <v>189818</v>
      </c>
      <c r="D22" s="47" t="n">
        <f t="shared" si="2"/>
        <v>43.630741025614014</v>
      </c>
    </row>
    <row r="23" ht="12.75" customHeight="1">
      <c r="A23" s="25" t="s">
        <v>47</v>
      </c>
      <c r="B23" s="25"/>
      <c r="C23" s="25"/>
      <c r="D23" s="25"/>
    </row>
    <row r="24" ht="12.75" customHeight="1">
      <c r="A24" s="4" t="s">
        <v>10</v>
      </c>
      <c r="B24" s="53" t="n">
        <v>4232599</v>
      </c>
      <c r="C24" s="53" t="n">
        <v>12980987</v>
      </c>
      <c r="D24" s="46" t="n">
        <f>B24/C24*100</f>
        <v>32.606141582300332</v>
      </c>
    </row>
    <row r="25" ht="12.75" customHeight="1">
      <c r="A25" s="11" t="s">
        <v>14</v>
      </c>
      <c r="B25" s="55" t="n">
        <v>1163143</v>
      </c>
      <c r="C25" s="55" t="n">
        <v>2477164</v>
      </c>
      <c r="D25" s="47" t="n">
        <f t="shared" ref="D25:D27" si="3">B25/C25*100</f>
        <v>46.954622301954977</v>
      </c>
    </row>
    <row r="26" ht="12.75" customHeight="1">
      <c r="A26" s="11" t="s">
        <v>13</v>
      </c>
      <c r="B26" s="55" t="n">
        <v>1519197</v>
      </c>
      <c r="C26" s="55" t="n">
        <v>4311986</v>
      </c>
      <c r="D26" s="47" t="n">
        <f t="shared" si="3"/>
        <v>35.231955762379563</v>
      </c>
    </row>
    <row r="27" ht="12.75" customHeight="1">
      <c r="A27" s="11" t="s">
        <v>12</v>
      </c>
      <c r="B27" s="55" t="n">
        <v>1550259</v>
      </c>
      <c r="C27" s="55" t="n">
        <v>6191837</v>
      </c>
      <c r="D27" s="47" t="n">
        <f t="shared" si="3"/>
        <v>25.037141643102039</v>
      </c>
    </row>
    <row r="28" ht="12.75" customHeight="1">
      <c r="A28" s="25" t="s">
        <v>48</v>
      </c>
      <c r="B28" s="25"/>
      <c r="C28" s="25"/>
      <c r="D28" s="25"/>
    </row>
    <row r="29" ht="12.75" customHeight="1">
      <c r="A29" s="48" t="s">
        <v>10</v>
      </c>
      <c r="B29" s="53" t="n">
        <v>4306764</v>
      </c>
      <c r="C29" s="54" t="n">
        <v>13225489</v>
      </c>
      <c r="D29" s="46" t="n">
        <f>B29/C29*100</f>
        <v>32.564119179260594</v>
      </c>
    </row>
    <row r="30" ht="12.75" customHeight="1">
      <c r="A30" s="50" t="s">
        <v>49</v>
      </c>
      <c r="B30" s="53" t="n">
        <v>1499577</v>
      </c>
      <c r="C30" s="54" t="n">
        <v>3054331</v>
      </c>
      <c r="D30" s="47" t="n">
        <f t="shared" ref="D30:D44" si="4">B30/C30*100</f>
        <v>49.09674164326001</v>
      </c>
    </row>
    <row r="31" ht="12.75" customHeight="1">
      <c r="A31" s="51" t="s">
        <v>50</v>
      </c>
      <c r="B31" s="55" t="n">
        <v>1220962</v>
      </c>
      <c r="C31" s="56" t="n">
        <v>2350471</v>
      </c>
      <c r="D31" s="47" t="n">
        <f t="shared" si="4"/>
        <v>51.945418599080782</v>
      </c>
    </row>
    <row r="32" ht="12.75" customHeight="1">
      <c r="A32" s="51" t="s">
        <v>51</v>
      </c>
      <c r="B32" s="55" t="n">
        <v>191306</v>
      </c>
      <c r="C32" s="56" t="n">
        <v>318104</v>
      </c>
      <c r="D32" s="47" t="n">
        <f t="shared" si="4"/>
        <v>60.139451248648243</v>
      </c>
    </row>
    <row r="33" ht="12.75" customHeight="1">
      <c r="A33" s="51" t="s">
        <v>52</v>
      </c>
      <c r="B33" s="55" t="n">
        <v>34135</v>
      </c>
      <c r="C33" s="56" t="n">
        <v>52128</v>
      </c>
      <c r="D33" s="47" t="n">
        <f t="shared" si="4"/>
        <v>65.483041743400861</v>
      </c>
    </row>
    <row r="34" ht="12.75" customHeight="1">
      <c r="A34" s="51" t="s">
        <v>53</v>
      </c>
      <c r="B34" s="55" t="n">
        <v>27273</v>
      </c>
      <c r="C34" s="56" t="n">
        <v>164595</v>
      </c>
      <c r="D34" s="47" t="n">
        <f t="shared" si="4"/>
        <v>16.569762143442997</v>
      </c>
    </row>
    <row r="35" ht="12.75" customHeight="1">
      <c r="A35" s="51" t="s">
        <v>56</v>
      </c>
      <c r="B35" s="55" t="n">
        <v>21887</v>
      </c>
      <c r="C35" s="56" t="n">
        <v>68021</v>
      </c>
      <c r="D35" s="39" t="s">
        <v>55</v>
      </c>
    </row>
    <row r="36" ht="12.75" customHeight="1">
      <c r="A36" s="51" t="s">
        <v>57</v>
      </c>
      <c r="B36" s="55" t="n">
        <v>4014</v>
      </c>
      <c r="C36" s="56" t="n">
        <v>20250</v>
      </c>
      <c r="D36" s="47" t="n">
        <f t="shared" si="4"/>
        <v>19.822222222222223</v>
      </c>
    </row>
    <row r="37" ht="12.75" customHeight="1">
      <c r="A37" s="51" t="s">
        <v>54</v>
      </c>
      <c r="B37" s="39" t="s">
        <v>55</v>
      </c>
      <c r="C37" s="56" t="n">
        <v>80762</v>
      </c>
      <c r="D37" s="39" t="s">
        <v>55</v>
      </c>
    </row>
    <row r="38" ht="12.75" customHeight="1">
      <c r="A38" s="50" t="s">
        <v>58</v>
      </c>
      <c r="B38" s="53" t="n">
        <v>574049</v>
      </c>
      <c r="C38" s="54" t="n">
        <v>997209</v>
      </c>
      <c r="D38" s="47" t="n">
        <f t="shared" si="4"/>
        <v>57.565565493291778</v>
      </c>
    </row>
    <row r="39" ht="12.75" customHeight="1">
      <c r="A39" s="51" t="s">
        <v>59</v>
      </c>
      <c r="B39" s="55" t="n">
        <v>74165</v>
      </c>
      <c r="C39" s="56" t="n">
        <v>244502</v>
      </c>
      <c r="D39" s="47" t="n">
        <f t="shared" si="4"/>
        <v>30.333085209936932</v>
      </c>
    </row>
    <row r="40" ht="12.75" customHeight="1">
      <c r="A40" s="51" t="s">
        <v>60</v>
      </c>
      <c r="B40" s="55" t="n">
        <v>168783</v>
      </c>
      <c r="C40" s="56" t="n">
        <v>191207</v>
      </c>
      <c r="D40" s="47" t="n">
        <f t="shared" si="4"/>
        <v>88.272395885087889</v>
      </c>
    </row>
    <row r="41" ht="12.75" customHeight="1">
      <c r="A41" s="50" t="s">
        <v>3</v>
      </c>
      <c r="B41" s="53" t="n">
        <v>34000</v>
      </c>
      <c r="C41" s="54" t="n">
        <v>66152</v>
      </c>
      <c r="D41" s="47" t="n">
        <f t="shared" si="4"/>
        <v>51.39678316604185</v>
      </c>
    </row>
    <row r="42" ht="12.75" customHeight="1">
      <c r="A42" s="50" t="s">
        <v>9</v>
      </c>
      <c r="B42" s="53" t="n">
        <v>2199138</v>
      </c>
      <c r="C42" s="54" t="n">
        <v>9107797</v>
      </c>
      <c r="D42" s="47" t="n">
        <f t="shared" si="4"/>
        <v>24.145663325609913</v>
      </c>
    </row>
    <row r="43" ht="12.75" customHeight="1">
      <c r="A43" s="51" t="s">
        <v>61</v>
      </c>
      <c r="B43" s="55" t="n">
        <v>22126</v>
      </c>
      <c r="C43" s="56" t="n">
        <v>230163</v>
      </c>
      <c r="D43" s="47" t="n">
        <f t="shared" si="4"/>
        <v>9.6131871760448036</v>
      </c>
    </row>
    <row r="44" ht="12.75" customHeight="1">
      <c r="A44" s="52" t="s">
        <v>62</v>
      </c>
      <c r="B44" s="59" t="n">
        <v>2177012</v>
      </c>
      <c r="C44" s="60" t="n">
        <v>8877634</v>
      </c>
      <c r="D44" s="49" t="n">
        <f t="shared" si="4"/>
        <v>24.522434693748359</v>
      </c>
    </row>
    <row r="45" ht="12.75" customHeight="1">
      <c r="A45" s="22" t="s">
        <v>72</v>
      </c>
      <c r="B45" s="22"/>
      <c r="C45" s="22"/>
      <c r="D45" s="22"/>
    </row>
    <row r="46" ht="12.75" customHeight="1">
      <c r="A46" s="22" t="s">
        <v>42</v>
      </c>
      <c r="B46" s="22"/>
      <c r="C46" s="22"/>
      <c r="D46" s="22"/>
    </row>
    <row r="47" ht="12.75" customHeight="1">
      <c r="A47" s="22" t="s">
        <v>69</v>
      </c>
      <c r="B47" s="22"/>
      <c r="C47" s="22"/>
      <c r="D47" s="22"/>
    </row>
  </sheetData>
  <mergeCells count="14">
    <mergeCell ref="A5:D5"/>
    <mergeCell ref="A2:B2"/>
    <mergeCell ref="C2:D2"/>
    <mergeCell ref="A3:A4"/>
    <mergeCell ref="B3:B4"/>
    <mergeCell ref="C3:C4"/>
    <mergeCell ref="A46:D46"/>
    <mergeCell ref="A47:D47"/>
    <mergeCell ref="A7:D7"/>
    <mergeCell ref="A12:D12"/>
    <mergeCell ref="A17:D17"/>
    <mergeCell ref="A23:D23"/>
    <mergeCell ref="A28:D28"/>
    <mergeCell ref="A45:D4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Normal="100" workbookViewId="0"/>
  </sheetViews>
  <sheetFormatPr defaultRowHeight="15.0" baseColWidth="10"/>
  <cols>
    <col min="1" max="1" width="72.6640625" hidden="0" customWidth="1"/>
    <col min="2" max="2" width="25.109375" hidden="0" customWidth="1"/>
    <col min="3" max="3" width="29.33203125" hidden="0" customWidth="1"/>
    <col min="4" max="4" width="37.44140625" hidden="0" customWidth="1"/>
  </cols>
  <sheetData>
    <row r="1">
      <c r="A1" s="10" t="s">
        <v>37</v>
      </c>
      <c r="B1" s="16"/>
      <c r="C1" s="16"/>
      <c r="D1" s="16"/>
    </row>
    <row r="2" ht="24.75" customHeight="1">
      <c r="A2" s="89" t="s">
        <v>75</v>
      </c>
      <c r="B2" s="89"/>
      <c r="C2" s="90" t="s">
        <v>39</v>
      </c>
      <c r="D2" s="90"/>
    </row>
    <row r="3" ht="22.95" customHeight="1">
      <c r="A3" s="91" t="s">
        <v>71</v>
      </c>
      <c r="B3" s="92" t="s">
        <v>65</v>
      </c>
      <c r="C3" s="92" t="s">
        <v>27</v>
      </c>
      <c r="D3" s="93" t="s">
        <v>66</v>
      </c>
    </row>
    <row r="4">
      <c r="A4" s="94"/>
      <c r="B4" s="92"/>
      <c r="C4" s="92"/>
      <c r="D4" s="93" t="s">
        <v>40</v>
      </c>
    </row>
    <row r="5">
      <c r="A5" s="64" t="s">
        <v>25</v>
      </c>
      <c r="B5" s="64"/>
      <c r="C5" s="64"/>
      <c r="D5" s="64"/>
    </row>
    <row r="6">
      <c r="A6" s="65" t="s">
        <v>10</v>
      </c>
      <c r="B6" s="66" t="n">
        <v>1680</v>
      </c>
      <c r="C6" s="66" t="n">
        <v>5368</v>
      </c>
      <c r="D6" s="67" t="n">
        <f>B6/C6*100</f>
        <v>31.296572280178836</v>
      </c>
    </row>
    <row r="7">
      <c r="A7" s="68" t="s">
        <v>35</v>
      </c>
      <c r="B7" s="68"/>
      <c r="C7" s="68"/>
      <c r="D7" s="68"/>
    </row>
    <row r="8">
      <c r="A8" s="65" t="s">
        <v>10</v>
      </c>
      <c r="B8" s="69" t="n">
        <v>54347</v>
      </c>
      <c r="C8" s="70" t="n">
        <v>154827</v>
      </c>
      <c r="D8" s="67" t="n">
        <f>B8/C8*100</f>
        <v>35.10175873717116</v>
      </c>
    </row>
    <row r="9">
      <c r="A9" s="71" t="s">
        <v>23</v>
      </c>
      <c r="B9" s="72" t="n">
        <v>40363</v>
      </c>
      <c r="C9" s="73" t="n">
        <v>101998</v>
      </c>
      <c r="D9" s="74" t="n">
        <f t="shared" ref="D9:D11" si="0">B9/C9*100</f>
        <v>39.572344555775601</v>
      </c>
    </row>
    <row r="10">
      <c r="A10" s="71" t="s">
        <v>22</v>
      </c>
      <c r="B10" s="72" t="n">
        <v>10478</v>
      </c>
      <c r="C10" s="73" t="n">
        <v>40883</v>
      </c>
      <c r="D10" s="74" t="n">
        <f t="shared" si="0"/>
        <v>25.629234645207056</v>
      </c>
    </row>
    <row r="11">
      <c r="A11" s="71" t="s">
        <v>21</v>
      </c>
      <c r="B11" s="72" t="n">
        <v>3506</v>
      </c>
      <c r="C11" s="73" t="n">
        <v>11946</v>
      </c>
      <c r="D11" s="74" t="n">
        <f t="shared" si="0"/>
        <v>29.348735978570232</v>
      </c>
      <c r="G11" s="75"/>
      <c r="H11" s="75"/>
      <c r="I11" s="75"/>
      <c r="J11" s="75"/>
    </row>
    <row r="12">
      <c r="A12" s="68" t="s">
        <v>24</v>
      </c>
      <c r="B12" s="68"/>
      <c r="C12" s="68"/>
      <c r="D12" s="68"/>
    </row>
    <row r="13">
      <c r="A13" s="65" t="s">
        <v>10</v>
      </c>
      <c r="B13" s="76" t="n">
        <v>28666.600000000006</v>
      </c>
      <c r="C13" s="77" t="n">
        <v>93630.9</v>
      </c>
      <c r="D13" s="67" t="n">
        <f>B13/C13*100</f>
        <v>30.616601997844739</v>
      </c>
      <c r="F13" s="78"/>
      <c r="G13" s="78"/>
      <c r="H13" s="78"/>
      <c r="I13" s="78"/>
    </row>
    <row r="14">
      <c r="A14" s="71" t="s">
        <v>23</v>
      </c>
      <c r="B14" s="79" t="n">
        <v>21101.7</v>
      </c>
      <c r="C14" s="80" t="n">
        <v>60605.7</v>
      </c>
      <c r="D14" s="74" t="n">
        <f t="shared" ref="D14:D16" si="1">B14/C14*100</f>
        <v>34.818012167172398</v>
      </c>
    </row>
    <row r="15">
      <c r="A15" s="71" t="s">
        <v>22</v>
      </c>
      <c r="B15" s="79" t="n">
        <v>5917.1</v>
      </c>
      <c r="C15" s="80" t="n">
        <v>27067.8</v>
      </c>
      <c r="D15" s="74" t="n">
        <f t="shared" si="1"/>
        <v>21.86029156414633</v>
      </c>
      <c r="J15" s="81"/>
      <c r="K15" s="81"/>
      <c r="L15" s="81"/>
      <c r="M15" s="81"/>
    </row>
    <row r="16">
      <c r="A16" s="71" t="s">
        <v>21</v>
      </c>
      <c r="B16" s="79" t="n">
        <v>1647.8</v>
      </c>
      <c r="C16" s="80" t="n">
        <v>5957.3</v>
      </c>
      <c r="D16" s="74" t="n">
        <f t="shared" si="1"/>
        <v>27.66018162590435</v>
      </c>
    </row>
    <row r="17">
      <c r="A17" s="68" t="s">
        <v>46</v>
      </c>
      <c r="B17" s="68"/>
      <c r="C17" s="68"/>
      <c r="D17" s="68"/>
    </row>
    <row r="18">
      <c r="A18" s="65" t="s">
        <v>10</v>
      </c>
      <c r="B18" s="70" t="n">
        <v>4831762</v>
      </c>
      <c r="C18" s="70" t="n">
        <v>15404333</v>
      </c>
      <c r="D18" s="67" t="n">
        <f>B18/C18*100</f>
        <v>31.366252599187515</v>
      </c>
    </row>
    <row r="19">
      <c r="A19" s="71" t="s">
        <v>19</v>
      </c>
      <c r="B19" s="73" t="n">
        <v>2501345</v>
      </c>
      <c r="C19" s="73" t="n">
        <v>7916263</v>
      </c>
      <c r="D19" s="74" t="n">
        <f t="shared" ref="D19:D22" si="2">B19/C19*100</f>
        <v>31.597547984446699</v>
      </c>
      <c r="G19" s="75"/>
      <c r="H19" s="75"/>
      <c r="I19" s="75"/>
      <c r="J19" s="75"/>
      <c r="K19" s="75"/>
    </row>
    <row r="20">
      <c r="A20" s="71" t="s">
        <v>18</v>
      </c>
      <c r="B20" s="73" t="n">
        <v>2003606</v>
      </c>
      <c r="C20" s="73" t="n">
        <v>6334538</v>
      </c>
      <c r="D20" s="74" t="n">
        <f t="shared" si="2"/>
        <v>31.62986787671019</v>
      </c>
    </row>
    <row r="21">
      <c r="A21" s="71" t="s">
        <v>17</v>
      </c>
      <c r="B21" s="73" t="n">
        <v>244318</v>
      </c>
      <c r="C21" s="73" t="n">
        <v>926954</v>
      </c>
      <c r="D21" s="74" t="n">
        <f t="shared" si="2"/>
        <v>26.357079207813982</v>
      </c>
    </row>
    <row r="22">
      <c r="A22" s="71" t="s">
        <v>16</v>
      </c>
      <c r="B22" s="73" t="n">
        <v>82493</v>
      </c>
      <c r="C22" s="73" t="n">
        <v>226578</v>
      </c>
      <c r="D22" s="74" t="n">
        <f t="shared" si="2"/>
        <v>36.408212624350114</v>
      </c>
    </row>
    <row r="23">
      <c r="A23" s="68" t="s">
        <v>47</v>
      </c>
      <c r="B23" s="68"/>
      <c r="C23" s="68"/>
      <c r="D23" s="68"/>
      <c r="F23" s="75"/>
      <c r="G23" s="75"/>
      <c r="H23" s="75"/>
      <c r="I23" s="75"/>
      <c r="K23" s="82"/>
      <c r="L23" s="82"/>
    </row>
    <row r="24">
      <c r="A24" s="65" t="s">
        <v>10</v>
      </c>
      <c r="B24" s="70" t="n">
        <v>4735448</v>
      </c>
      <c r="C24" s="70" t="n">
        <v>15111367</v>
      </c>
      <c r="D24" s="67" t="n">
        <f>B24/C24*100</f>
        <v>31.336992874304485</v>
      </c>
    </row>
    <row r="25">
      <c r="A25" s="71" t="s">
        <v>14</v>
      </c>
      <c r="B25" s="73" t="n">
        <v>1354756</v>
      </c>
      <c r="C25" s="73" t="n">
        <v>2881584</v>
      </c>
      <c r="D25" s="74" t="n">
        <f t="shared" ref="D25:D27" si="3">B25/C25*100</f>
        <v>47.014281034320007</v>
      </c>
    </row>
    <row r="26">
      <c r="A26" s="71" t="s">
        <v>13</v>
      </c>
      <c r="B26" s="73" t="n">
        <v>1662827</v>
      </c>
      <c r="C26" s="73" t="n">
        <v>4857136</v>
      </c>
      <c r="D26" s="74" t="n">
        <f t="shared" si="3"/>
        <v>34.2347218607838</v>
      </c>
    </row>
    <row r="27">
      <c r="A27" s="71" t="s">
        <v>12</v>
      </c>
      <c r="B27" s="73" t="n">
        <v>1717865</v>
      </c>
      <c r="C27" s="73" t="n">
        <v>7372647</v>
      </c>
      <c r="D27" s="74" t="n">
        <f t="shared" si="3"/>
        <v>23.30051879603079</v>
      </c>
    </row>
    <row r="28">
      <c r="A28" s="68" t="s">
        <v>48</v>
      </c>
      <c r="B28" s="68"/>
      <c r="C28" s="68"/>
      <c r="D28" s="68"/>
    </row>
    <row r="29">
      <c r="A29" s="65" t="s">
        <v>10</v>
      </c>
      <c r="B29" s="70" t="n">
        <v>4735448</v>
      </c>
      <c r="C29" s="70" t="n">
        <v>15404333</v>
      </c>
      <c r="D29" s="67" t="n">
        <f>B29/C29*100</f>
        <v>30.741012934477592</v>
      </c>
    </row>
    <row r="30">
      <c r="A30" s="65" t="s">
        <v>49</v>
      </c>
      <c r="B30" s="70" t="n">
        <v>1755619</v>
      </c>
      <c r="C30" s="70" t="n">
        <v>3539312</v>
      </c>
      <c r="D30" s="74" t="n">
        <f t="shared" ref="D30:D41" si="4">B30/C30*100</f>
        <v>49.603397496462584</v>
      </c>
    </row>
    <row r="31">
      <c r="A31" s="71" t="s">
        <v>76</v>
      </c>
      <c r="B31" s="73" t="n">
        <v>1702881</v>
      </c>
      <c r="C31" s="73" t="n">
        <v>3173664</v>
      </c>
      <c r="D31" s="74" t="n">
        <f t="shared" si="4"/>
        <v>53.656625276021664</v>
      </c>
    </row>
    <row r="32">
      <c r="A32" s="83" t="s">
        <v>77</v>
      </c>
      <c r="B32" s="73" t="n">
        <v>217014</v>
      </c>
      <c r="C32" s="73" t="n">
        <v>369024</v>
      </c>
      <c r="D32" s="74" t="n">
        <f t="shared" si="4"/>
        <v>58.807557232049945</v>
      </c>
    </row>
    <row r="33">
      <c r="A33" s="83" t="s">
        <v>78</v>
      </c>
      <c r="B33" s="73" t="n">
        <v>42200</v>
      </c>
      <c r="C33" s="73" t="n">
        <v>69581</v>
      </c>
      <c r="D33" s="74" t="n">
        <f t="shared" si="4"/>
        <v>60.64874031704057</v>
      </c>
    </row>
    <row r="34">
      <c r="A34" s="71" t="s">
        <v>53</v>
      </c>
      <c r="B34" s="73" t="n">
        <v>25860</v>
      </c>
      <c r="C34" s="73" t="n">
        <v>164568</v>
      </c>
      <c r="D34" s="74" t="n">
        <f t="shared" si="4"/>
        <v>15.713869038938311</v>
      </c>
    </row>
    <row r="35">
      <c r="A35" s="71" t="s">
        <v>56</v>
      </c>
      <c r="B35" s="73" t="n">
        <v>21579</v>
      </c>
      <c r="C35" s="73" t="s">
        <v>67</v>
      </c>
      <c r="D35" s="79" t="s">
        <v>67</v>
      </c>
    </row>
    <row r="36">
      <c r="A36" s="71" t="s">
        <v>57</v>
      </c>
      <c r="B36" s="73" t="n">
        <v>5299</v>
      </c>
      <c r="C36" s="73" t="n">
        <v>21985</v>
      </c>
      <c r="D36" s="74" t="n">
        <f t="shared" si="4"/>
        <v>24.102797361837617</v>
      </c>
    </row>
    <row r="37">
      <c r="A37" s="65" t="s">
        <v>58</v>
      </c>
      <c r="B37" s="70" t="n">
        <v>575153</v>
      </c>
      <c r="C37" s="70" t="n">
        <v>1162617</v>
      </c>
      <c r="D37" s="74" t="n">
        <f t="shared" si="4"/>
        <v>49.470547910446861</v>
      </c>
    </row>
    <row r="38">
      <c r="A38" s="65" t="s">
        <v>3</v>
      </c>
      <c r="B38" s="70" t="n">
        <v>51059</v>
      </c>
      <c r="C38" s="70" t="n">
        <v>84215</v>
      </c>
      <c r="D38" s="74" t="n">
        <f t="shared" si="4"/>
        <v>60.629341566229286</v>
      </c>
    </row>
    <row r="39">
      <c r="A39" s="65" t="s">
        <v>9</v>
      </c>
      <c r="B39" s="69" t="n">
        <v>2353617</v>
      </c>
      <c r="C39" s="70" t="n">
        <v>10618189</v>
      </c>
      <c r="D39" s="74" t="n">
        <f t="shared" si="4"/>
        <v>22.165898535051504</v>
      </c>
    </row>
    <row r="40">
      <c r="A40" s="71" t="s">
        <v>79</v>
      </c>
      <c r="B40" s="72" t="n">
        <v>27824</v>
      </c>
      <c r="C40" s="73" t="n">
        <v>229537</v>
      </c>
      <c r="D40" s="74" t="n">
        <f t="shared" si="4"/>
        <v>12.121793000692699</v>
      </c>
    </row>
    <row r="41">
      <c r="A41" s="84" t="s">
        <v>62</v>
      </c>
      <c r="B41" s="85" t="n">
        <v>2325793</v>
      </c>
      <c r="C41" s="86" t="n">
        <v>10388652</v>
      </c>
      <c r="D41" s="87" t="n">
        <f t="shared" si="4"/>
        <v>22.387822789713237</v>
      </c>
    </row>
    <row r="42">
      <c r="A42" s="88" t="s">
        <v>72</v>
      </c>
      <c r="B42" s="88"/>
      <c r="C42" s="88"/>
      <c r="D42" s="88"/>
    </row>
    <row r="43">
      <c r="A43" s="88" t="s">
        <v>69</v>
      </c>
      <c r="B43" s="88"/>
      <c r="C43" s="88"/>
      <c r="D43" s="88"/>
    </row>
    <row r="44">
      <c r="A44" s="88" t="s">
        <v>42</v>
      </c>
      <c r="B44" s="88"/>
      <c r="C44" s="88"/>
      <c r="D44" s="88"/>
    </row>
  </sheetData>
  <mergeCells count="14">
    <mergeCell ref="A43:D43"/>
    <mergeCell ref="A44:D44"/>
    <mergeCell ref="A7:D7"/>
    <mergeCell ref="A12:D12"/>
    <mergeCell ref="A17:D17"/>
    <mergeCell ref="A23:D23"/>
    <mergeCell ref="A28:D28"/>
    <mergeCell ref="A42:D42"/>
    <mergeCell ref="A2:B2"/>
    <mergeCell ref="C2:D2"/>
    <mergeCell ref="A3:A4"/>
    <mergeCell ref="B3:B4"/>
    <mergeCell ref="C3:C4"/>
    <mergeCell ref="A5:D5"/>
  </mergeCell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Trautinger Franz</cp:lastModifiedBy>
  <dcterms:created xsi:type="dcterms:W3CDTF">2012-08-09T12:15:25Z</dcterms:created>
  <dcterms:modified xsi:type="dcterms:W3CDTF">2025-11-21T10:46:59Z</dcterms:modified>
</cp:coreProperties>
</file>