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rvirtap3.host.magwien.gv.at\lanm17kil\desktop\Formulare 2025\"/>
    </mc:Choice>
  </mc:AlternateContent>
  <xr:revisionPtr revIDLastSave="0" documentId="8_{33BB8D04-4C8E-4DA1-9E9A-DC80E36B7A91}" xr6:coauthVersionLast="47" xr6:coauthVersionMax="47" xr10:uidLastSave="{00000000-0000-0000-0000-000000000000}"/>
  <bookViews>
    <workbookView xWindow="-120" yWindow="-120" windowWidth="21840" windowHeight="11310" xr2:uid="{00000000-000D-0000-FFFF-FFFF00000000}"/>
  </bookViews>
  <sheets>
    <sheet name="ANSUCHEN" sheetId="1" r:id="rId1"/>
    <sheet name="ABRECHNUNG" sheetId="3" r:id="rId2"/>
    <sheet name="Zusammenfassung" sheetId="4" state="hidden" r:id="rId3"/>
    <sheet name="Auswahl" sheetId="2" state="hidden" r:id="rId4"/>
  </sheets>
  <definedNames>
    <definedName name="_xlnm.Print_Area" localSheetId="1">ABRECHNUNG!$B$2:$F$95</definedName>
    <definedName name="_xlnm.Print_Area" localSheetId="0">ANSUCHEN!$B$1:$E$93</definedName>
    <definedName name="Jahr">Auswahl!$A$4:$A$11</definedName>
    <definedName name="Vorsteuerabzugsberechtigt">Auswahl!$C$4:$C$5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45" i="3"/>
  <c r="B4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24" i="3"/>
  <c r="B83" i="3"/>
  <c r="B84" i="3"/>
  <c r="B85" i="3"/>
  <c r="B82" i="3"/>
  <c r="B78" i="3"/>
  <c r="B79" i="3"/>
  <c r="B80" i="3"/>
  <c r="B77" i="3"/>
  <c r="B73" i="3"/>
  <c r="B74" i="3"/>
  <c r="B75" i="3"/>
  <c r="B72" i="3"/>
  <c r="B67" i="3"/>
  <c r="B68" i="3"/>
  <c r="B69" i="3"/>
  <c r="B70" i="3"/>
  <c r="B66" i="3"/>
  <c r="B64" i="3"/>
  <c r="B62" i="3"/>
  <c r="B63" i="3"/>
  <c r="B61" i="3"/>
  <c r="B57" i="3"/>
  <c r="B58" i="3"/>
  <c r="B59" i="3"/>
  <c r="B56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72" i="3"/>
  <c r="C70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53" i="3"/>
  <c r="C43" i="3"/>
  <c r="C44" i="3"/>
  <c r="C45" i="3"/>
  <c r="C42" i="3"/>
  <c r="C34" i="3"/>
  <c r="C35" i="3"/>
  <c r="C36" i="3"/>
  <c r="C37" i="3"/>
  <c r="C38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6" i="3"/>
  <c r="F21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45" i="3"/>
  <c r="F44" i="3"/>
  <c r="F43" i="3"/>
  <c r="F42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D39" i="3" l="1"/>
  <c r="A38" i="3"/>
  <c r="A37" i="3"/>
  <c r="A36" i="3"/>
  <c r="A35" i="3"/>
  <c r="A34" i="3"/>
  <c r="A33" i="3"/>
  <c r="A32" i="3"/>
  <c r="A31" i="3"/>
  <c r="A30" i="3"/>
  <c r="A29" i="3"/>
  <c r="A28" i="3"/>
  <c r="C39" i="1"/>
  <c r="B81" i="3" l="1"/>
  <c r="D86" i="3"/>
  <c r="D90" i="3" s="1"/>
  <c r="E85" i="3"/>
  <c r="A85" i="3"/>
  <c r="E84" i="3"/>
  <c r="A84" i="3"/>
  <c r="E83" i="3"/>
  <c r="A83" i="3"/>
  <c r="E82" i="3"/>
  <c r="A82" i="3"/>
  <c r="E81" i="3"/>
  <c r="E80" i="3"/>
  <c r="A80" i="3"/>
  <c r="E79" i="3"/>
  <c r="A79" i="3"/>
  <c r="E78" i="3"/>
  <c r="A78" i="3"/>
  <c r="E77" i="3"/>
  <c r="A77" i="3"/>
  <c r="E76" i="3"/>
  <c r="B76" i="3"/>
  <c r="E75" i="3"/>
  <c r="A75" i="3"/>
  <c r="E74" i="3"/>
  <c r="A74" i="3"/>
  <c r="E73" i="3"/>
  <c r="A73" i="3"/>
  <c r="E72" i="3"/>
  <c r="A72" i="3"/>
  <c r="E70" i="3"/>
  <c r="A70" i="3"/>
  <c r="E69" i="3"/>
  <c r="A69" i="3"/>
  <c r="E68" i="3"/>
  <c r="A68" i="3"/>
  <c r="E67" i="3"/>
  <c r="A67" i="3"/>
  <c r="E66" i="3"/>
  <c r="A66" i="3"/>
  <c r="E65" i="3"/>
  <c r="B65" i="3"/>
  <c r="E64" i="3"/>
  <c r="A64" i="3"/>
  <c r="E63" i="3"/>
  <c r="A63" i="3"/>
  <c r="E62" i="3"/>
  <c r="A62" i="3"/>
  <c r="E61" i="3"/>
  <c r="A61" i="3"/>
  <c r="E60" i="3"/>
  <c r="B60" i="3"/>
  <c r="E59" i="3"/>
  <c r="A59" i="3"/>
  <c r="E58" i="3"/>
  <c r="A58" i="3"/>
  <c r="E57" i="3"/>
  <c r="A57" i="3"/>
  <c r="E56" i="3"/>
  <c r="A56" i="3"/>
  <c r="E55" i="3"/>
  <c r="B55" i="3"/>
  <c r="A55" i="3"/>
  <c r="E54" i="3"/>
  <c r="B54" i="3"/>
  <c r="A54" i="3"/>
  <c r="B53" i="3"/>
  <c r="A53" i="3"/>
  <c r="E53" i="3"/>
  <c r="E45" i="3"/>
  <c r="A45" i="3"/>
  <c r="E44" i="3"/>
  <c r="A44" i="3"/>
  <c r="E43" i="3"/>
  <c r="B43" i="3"/>
  <c r="A43" i="3"/>
  <c r="E42" i="3"/>
  <c r="B42" i="3"/>
  <c r="A42" i="3"/>
  <c r="E38" i="3"/>
  <c r="E37" i="3"/>
  <c r="E28" i="3"/>
  <c r="E27" i="3"/>
  <c r="A27" i="3"/>
  <c r="E26" i="3"/>
  <c r="A26" i="3"/>
  <c r="E25" i="3"/>
  <c r="A25" i="3"/>
  <c r="E24" i="3"/>
  <c r="A24" i="3"/>
  <c r="E23" i="3"/>
  <c r="B23" i="3"/>
  <c r="A23" i="3"/>
  <c r="E22" i="3"/>
  <c r="B22" i="3"/>
  <c r="A22" i="3"/>
  <c r="E21" i="3"/>
  <c r="B21" i="3"/>
  <c r="A21" i="3"/>
  <c r="E20" i="3"/>
  <c r="B20" i="3"/>
  <c r="A20" i="3"/>
  <c r="E19" i="3"/>
  <c r="B19" i="3"/>
  <c r="A19" i="3"/>
  <c r="E18" i="3"/>
  <c r="B18" i="3"/>
  <c r="A18" i="3"/>
  <c r="E17" i="3"/>
  <c r="A17" i="3"/>
  <c r="E16" i="3"/>
  <c r="B16" i="3"/>
  <c r="A16" i="3"/>
  <c r="E15" i="3"/>
  <c r="B15" i="3"/>
  <c r="A15" i="3"/>
  <c r="E14" i="3"/>
  <c r="B14" i="3"/>
  <c r="A14" i="3"/>
  <c r="E13" i="3"/>
  <c r="B13" i="3"/>
  <c r="A13" i="3"/>
  <c r="E12" i="3"/>
  <c r="B12" i="3"/>
  <c r="A12" i="3"/>
  <c r="E11" i="3"/>
  <c r="B11" i="3"/>
  <c r="A11" i="3"/>
  <c r="E10" i="3"/>
  <c r="B10" i="3"/>
  <c r="A10" i="3"/>
  <c r="E9" i="3"/>
  <c r="B9" i="3"/>
  <c r="A9" i="3"/>
  <c r="E8" i="3"/>
  <c r="B8" i="3"/>
  <c r="A8" i="3"/>
  <c r="E7" i="3"/>
  <c r="B7" i="3"/>
  <c r="A7" i="3"/>
  <c r="E6" i="3"/>
  <c r="F6" i="3" s="1"/>
  <c r="B6" i="3"/>
  <c r="A6" i="3"/>
  <c r="B2" i="3"/>
  <c r="C3" i="1"/>
  <c r="C51" i="1" s="1"/>
  <c r="C46" i="1"/>
  <c r="C48" i="1" s="1"/>
  <c r="C86" i="1"/>
  <c r="C89" i="1" s="1"/>
  <c r="E30" i="4"/>
  <c r="C30" i="4"/>
  <c r="E12" i="4"/>
  <c r="D12" i="4"/>
  <c r="C12" i="4"/>
  <c r="E9" i="4"/>
  <c r="D9" i="4"/>
  <c r="C9" i="4"/>
  <c r="B6" i="4"/>
  <c r="D3" i="3"/>
  <c r="D51" i="3" s="1"/>
  <c r="C3" i="3"/>
  <c r="C51" i="3" s="1"/>
  <c r="C36" i="4"/>
  <c r="D46" i="3"/>
  <c r="E32" i="4" s="1"/>
  <c r="C32" i="4"/>
  <c r="C28" i="4"/>
  <c r="E28" i="4"/>
  <c r="D51" i="1"/>
  <c r="C14" i="4"/>
  <c r="E10" i="4"/>
  <c r="C10" i="4"/>
  <c r="C34" i="4"/>
  <c r="F18" i="4"/>
  <c r="F20" i="4" s="1"/>
  <c r="E14" i="4"/>
  <c r="E16" i="4"/>
  <c r="D10" i="4"/>
  <c r="E18" i="4"/>
  <c r="C27" i="4"/>
  <c r="C18" i="4"/>
  <c r="C16" i="4"/>
  <c r="C38" i="4" l="1"/>
  <c r="E36" i="4"/>
  <c r="C88" i="1"/>
  <c r="C90" i="1" s="1"/>
  <c r="C71" i="3" s="1"/>
  <c r="C86" i="3" s="1"/>
  <c r="E86" i="3" s="1"/>
  <c r="D16" i="4"/>
  <c r="D18" i="4"/>
  <c r="D14" i="4"/>
  <c r="C46" i="3"/>
  <c r="E46" i="3" s="1"/>
  <c r="D30" i="4"/>
  <c r="C20" i="4"/>
  <c r="C39" i="3"/>
  <c r="E27" i="4"/>
  <c r="E20" i="4"/>
  <c r="D27" i="4"/>
  <c r="D48" i="3"/>
  <c r="D89" i="3" s="1"/>
  <c r="D20" i="4" l="1"/>
  <c r="D32" i="4"/>
  <c r="D36" i="4"/>
  <c r="E71" i="3"/>
  <c r="C90" i="3"/>
  <c r="E90" i="3" s="1"/>
  <c r="C48" i="3"/>
  <c r="E48" i="3" s="1"/>
  <c r="E39" i="3"/>
  <c r="D28" i="4"/>
  <c r="D91" i="3"/>
  <c r="F93" i="3" s="1"/>
  <c r="E34" i="4"/>
  <c r="E38" i="4" s="1"/>
  <c r="D34" i="4" l="1"/>
  <c r="D38" i="4" s="1"/>
  <c r="C89" i="3"/>
  <c r="E89" i="3" s="1"/>
  <c r="C91" i="3" l="1"/>
  <c r="E91" i="3" s="1"/>
</calcChain>
</file>

<file path=xl/sharedStrings.xml><?xml version="1.0" encoding="utf-8"?>
<sst xmlns="http://schemas.openxmlformats.org/spreadsheetml/2006/main" count="191" uniqueCount="140">
  <si>
    <t xml:space="preserve">Vorsteuerabzugsberechtigt: </t>
  </si>
  <si>
    <t>Für das Jahr:</t>
  </si>
  <si>
    <t>Anmerkungen</t>
  </si>
  <si>
    <t>AUSGABEN</t>
  </si>
  <si>
    <t>EUR</t>
  </si>
  <si>
    <t>SACHKOSTEN</t>
  </si>
  <si>
    <t>Miete inkl. Betriebskosten</t>
  </si>
  <si>
    <t>Gas/Strom/Heizung</t>
  </si>
  <si>
    <t>Büromaterial</t>
  </si>
  <si>
    <t>Reparaturen, Instandhaltung</t>
  </si>
  <si>
    <t>Weiterbildung</t>
  </si>
  <si>
    <t>Portokosten</t>
  </si>
  <si>
    <t xml:space="preserve">Versicherungen, Leasingverträge </t>
  </si>
  <si>
    <t>Sonstiges Verbrauchsmaterial</t>
  </si>
  <si>
    <t>Fahrt- und Reisekosten</t>
  </si>
  <si>
    <t>Beiträge, Gebühren</t>
  </si>
  <si>
    <t>Pädagogisches Material</t>
  </si>
  <si>
    <t>Sachkosten gesamt</t>
  </si>
  <si>
    <t>PERSONAL (s. Beilage MitarbeiterInnenübersicht)</t>
  </si>
  <si>
    <t>Angestellte (inkl. DGB)</t>
  </si>
  <si>
    <t>Freie Dienstverträge (inkl. DGB)</t>
  </si>
  <si>
    <t>Personalkosten gesamt</t>
  </si>
  <si>
    <t>GESAMTKOSTEN (Sach- und Personalkosten)</t>
  </si>
  <si>
    <t>EINNAHMEN</t>
  </si>
  <si>
    <t>Eigene Einnahmen (Kursbeiträge, Mitgliedsbeiträge, Eintritte, Unkostenbeiträge, etc.)</t>
  </si>
  <si>
    <t>Sponsoring</t>
  </si>
  <si>
    <t>angesucht</t>
  </si>
  <si>
    <t>zugesagt</t>
  </si>
  <si>
    <t>Förderungen EU</t>
  </si>
  <si>
    <t>Förderungen Bundesministerium</t>
  </si>
  <si>
    <t>Sonstige Förderungen Stadt Wien</t>
  </si>
  <si>
    <t>Förderungen Bezirk</t>
  </si>
  <si>
    <t>Sonstige Förderungen</t>
  </si>
  <si>
    <t>GESAMTEINNAHMEN</t>
  </si>
  <si>
    <t>Gesamtausgaben</t>
  </si>
  <si>
    <t>Gesamteinnahmen</t>
  </si>
  <si>
    <t>Differenz</t>
  </si>
  <si>
    <t>Zusätzliche, nicht angeführte Einnahmen- und Ausgabenpositionen können bei Bedarf ergänzt werden.</t>
  </si>
  <si>
    <t>Jahr</t>
  </si>
  <si>
    <t>Vorsteuerabzugsberechtigt</t>
  </si>
  <si>
    <t>Abw. in %</t>
  </si>
  <si>
    <t>%</t>
  </si>
  <si>
    <t>-</t>
  </si>
  <si>
    <t/>
  </si>
  <si>
    <t xml:space="preserve"> </t>
  </si>
  <si>
    <t>JA</t>
  </si>
  <si>
    <t>NEIN</t>
  </si>
  <si>
    <t>Zusammenfassung Finanzplan Ansuchen</t>
  </si>
  <si>
    <t>Sachkosten</t>
  </si>
  <si>
    <t>Personalkosten</t>
  </si>
  <si>
    <t>Ausgaben gesamt</t>
  </si>
  <si>
    <t>Einnahmen gesamt</t>
  </si>
  <si>
    <t>Zusammenfassung Finanzplan Abrechnung</t>
  </si>
  <si>
    <t>* PLAN / IST, soweit möglich</t>
  </si>
  <si>
    <t>Telefon inkl. Onlinekosten</t>
  </si>
  <si>
    <t>Kopierkosten</t>
  </si>
  <si>
    <t>Internet – Server, Provider</t>
  </si>
  <si>
    <t>Informationsmaterial/ Öffentlichkeitsarbeit</t>
  </si>
  <si>
    <t>Fachliteratur/Abos</t>
  </si>
  <si>
    <t>Honorare (Rechts- und Beratungskosten, Supervision etc.)</t>
  </si>
  <si>
    <t>Spenden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</si>
  <si>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</si>
  <si>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</si>
  <si>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</si>
  <si>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</si>
  <si>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</si>
  <si>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</si>
  <si>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</si>
  <si>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</si>
  <si>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</si>
  <si>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</si>
  <si>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</si>
  <si>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</si>
  <si>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</si>
  <si>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</si>
  <si>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</si>
  <si>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</si>
  <si>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</si>
  <si>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</si>
  <si>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</si>
  <si>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</si>
  <si>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</si>
  <si>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</si>
  <si>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</si>
  <si>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</si>
  <si>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</si>
  <si>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</si>
  <si>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</si>
  <si>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</si>
  <si>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</si>
  <si>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</si>
  <si>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</si>
  <si>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</si>
  <si>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</si>
  <si>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</si>
  <si>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</si>
  <si>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</si>
  <si>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</si>
  <si>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</si>
  <si>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</si>
  <si>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</si>
  <si>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</si>
  <si>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</si>
  <si>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</si>
  <si>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</si>
  <si>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</si>
  <si>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</si>
  <si>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</si>
  <si>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</si>
  <si>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</si>
  <si>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</si>
  <si>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</si>
  <si>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</si>
  <si>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</si>
  <si>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</si>
  <si>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</si>
  <si>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</si>
  <si>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</si>
  <si>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 xml:space="preserve">beantragte Förderung </t>
  </si>
  <si>
    <t>beantragt</t>
  </si>
  <si>
    <t>bewilligt</t>
  </si>
  <si>
    <t>Status</t>
  </si>
  <si>
    <t>Förderung der MA17</t>
  </si>
  <si>
    <t>Ergebnis</t>
  </si>
  <si>
    <t>Finanzplan für das Jahr:</t>
  </si>
  <si>
    <t>Förderung MA 17</t>
  </si>
  <si>
    <t>A30</t>
  </si>
  <si>
    <t>A31</t>
  </si>
  <si>
    <t>A32</t>
  </si>
  <si>
    <t>A33</t>
  </si>
  <si>
    <t>A34</t>
  </si>
  <si>
    <t>A35</t>
  </si>
  <si>
    <t>A36</t>
  </si>
  <si>
    <t>A37</t>
  </si>
  <si>
    <t>Anmerkungen (erforderlich ab 10 %, wenn die Abweichung zumindest EUR 1.000,- beträgt)</t>
  </si>
  <si>
    <t>&lt;&lt; Name des Vereins bzw Kleinprojektes&gt;&gt;</t>
  </si>
  <si>
    <t>Geringwertige Wirtschaftsgüter (Investitionen bis zu € 1.000)</t>
  </si>
  <si>
    <t>Investitionen über € 1.000 (einzeln auflisten)</t>
  </si>
  <si>
    <t>PERSONAL (s. Beilage Aufstellung Personalkosten)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</si>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</sst>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#,##0_ ;[Red]\-#,##0\ "/>
  </numFmts>
  <fonts count="2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14">
    <xf numFmtId="0" fontId="0" fillId="0" borderId="0" xfId="0"/>
    <xf numFmtId="0" fontId="3" fillId="2" borderId="0" xfId="0" applyFont="1" applyFill="1"/>
    <xf numFmtId="43" fontId="2" fillId="0" borderId="0" xfId="3" applyFont="1" applyFill="1"/>
    <xf numFmtId="0" fontId="7" fillId="3" borderId="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3" fontId="3" fillId="0" borderId="0" xfId="3" applyNumberFormat="1" applyFont="1" applyFill="1" applyBorder="1" applyAlignment="1" applyProtection="1">
      <alignment horizontal="right" vertical="top" wrapText="1"/>
    </xf>
    <xf numFmtId="43" fontId="3" fillId="0" borderId="0" xfId="3" applyFont="1" applyFill="1" applyBorder="1" applyAlignment="1" applyProtection="1">
      <alignment horizontal="center" vertical="top" wrapText="1"/>
    </xf>
    <xf numFmtId="0" fontId="2" fillId="0" borderId="0" xfId="0" applyFont="1"/>
    <xf numFmtId="0" fontId="12" fillId="0" borderId="0" xfId="0" applyFont="1"/>
    <xf numFmtId="0" fontId="4" fillId="4" borderId="8" xfId="0" applyFont="1" applyFill="1" applyBorder="1" applyAlignment="1">
      <alignment vertical="top" wrapText="1"/>
    </xf>
    <xf numFmtId="3" fontId="3" fillId="4" borderId="9" xfId="3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vertical="top" wrapText="1"/>
    </xf>
    <xf numFmtId="3" fontId="3" fillId="4" borderId="3" xfId="3" applyNumberFormat="1" applyFont="1" applyFill="1" applyBorder="1" applyAlignment="1" applyProtection="1">
      <alignment horizontal="right" vertical="top" wrapText="1"/>
    </xf>
    <xf numFmtId="0" fontId="3" fillId="4" borderId="4" xfId="0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horizontal="right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0" fillId="0" borderId="0" xfId="0" applyProtection="1">
      <protection hidden="1"/>
    </xf>
    <xf numFmtId="0" fontId="11" fillId="0" borderId="0" xfId="0" applyFont="1"/>
    <xf numFmtId="0" fontId="0" fillId="0" borderId="0" xfId="0" applyAlignment="1">
      <alignment horizontal="left"/>
    </xf>
    <xf numFmtId="0" fontId="13" fillId="5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right" vertical="top" wrapText="1"/>
    </xf>
    <xf numFmtId="0" fontId="2" fillId="5" borderId="5" xfId="0" applyFont="1" applyFill="1" applyBorder="1" applyAlignment="1" applyProtection="1">
      <alignment vertical="top" wrapText="1"/>
      <protection locked="0"/>
    </xf>
    <xf numFmtId="0" fontId="3" fillId="5" borderId="5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vertical="top" wrapText="1"/>
      <protection locked="0"/>
    </xf>
    <xf numFmtId="0" fontId="3" fillId="5" borderId="13" xfId="0" applyFont="1" applyFill="1" applyBorder="1" applyAlignment="1" applyProtection="1">
      <alignment vertical="top" wrapText="1"/>
      <protection locked="0"/>
    </xf>
    <xf numFmtId="43" fontId="3" fillId="0" borderId="0" xfId="3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quotePrefix="1"/>
    <xf numFmtId="0" fontId="4" fillId="0" borderId="0" xfId="0" applyFont="1" applyAlignment="1">
      <alignment vertical="top" wrapText="1"/>
    </xf>
    <xf numFmtId="43" fontId="3" fillId="0" borderId="0" xfId="3" applyFont="1" applyFill="1" applyBorder="1" applyAlignment="1">
      <alignment horizontal="center" vertical="top" wrapText="1"/>
    </xf>
    <xf numFmtId="43" fontId="0" fillId="0" borderId="0" xfId="0" applyNumberFormat="1"/>
    <xf numFmtId="0" fontId="5" fillId="0" borderId="0" xfId="1" applyFill="1" applyBorder="1" applyAlignment="1" applyProtection="1"/>
    <xf numFmtId="1" fontId="14" fillId="3" borderId="4" xfId="0" applyNumberFormat="1" applyFont="1" applyFill="1" applyBorder="1" applyAlignment="1">
      <alignment horizontal="right"/>
    </xf>
    <xf numFmtId="1" fontId="14" fillId="4" borderId="4" xfId="0" applyNumberFormat="1" applyFont="1" applyFill="1" applyBorder="1" applyAlignment="1">
      <alignment horizontal="right"/>
    </xf>
    <xf numFmtId="4" fontId="1" fillId="3" borderId="8" xfId="3" applyNumberFormat="1" applyFont="1" applyFill="1" applyBorder="1" applyAlignment="1" applyProtection="1">
      <alignment horizontal="right" vertical="top" wrapText="1"/>
    </xf>
    <xf numFmtId="0" fontId="0" fillId="3" borderId="15" xfId="0" applyFill="1" applyBorder="1"/>
    <xf numFmtId="3" fontId="3" fillId="4" borderId="0" xfId="3" applyNumberFormat="1" applyFont="1" applyFill="1" applyBorder="1" applyAlignment="1" applyProtection="1">
      <alignment horizontal="right" vertical="top" wrapText="1"/>
    </xf>
    <xf numFmtId="3" fontId="3" fillId="4" borderId="8" xfId="3" applyNumberFormat="1" applyFont="1" applyFill="1" applyBorder="1" applyAlignment="1" applyProtection="1">
      <alignment horizontal="right" vertical="top" wrapText="1"/>
    </xf>
    <xf numFmtId="0" fontId="0" fillId="4" borderId="15" xfId="0" applyFill="1" applyBorder="1"/>
    <xf numFmtId="0" fontId="7" fillId="3" borderId="16" xfId="0" applyFont="1" applyFill="1" applyBorder="1" applyAlignment="1">
      <alignment vertical="top" wrapText="1"/>
    </xf>
    <xf numFmtId="0" fontId="14" fillId="4" borderId="13" xfId="0" applyFont="1" applyFill="1" applyBorder="1" applyAlignment="1">
      <alignment horizontal="right"/>
    </xf>
    <xf numFmtId="4" fontId="3" fillId="4" borderId="17" xfId="3" applyNumberFormat="1" applyFont="1" applyFill="1" applyBorder="1" applyAlignment="1" applyProtection="1">
      <alignment horizontal="right" vertical="top" wrapText="1"/>
    </xf>
    <xf numFmtId="0" fontId="0" fillId="4" borderId="18" xfId="0" applyFill="1" applyBorder="1"/>
    <xf numFmtId="4" fontId="1" fillId="3" borderId="6" xfId="3" applyNumberFormat="1" applyFont="1" applyFill="1" applyBorder="1" applyAlignment="1" applyProtection="1">
      <alignment horizontal="right" vertical="top" wrapText="1"/>
    </xf>
    <xf numFmtId="3" fontId="2" fillId="3" borderId="8" xfId="0" applyNumberFormat="1" applyFont="1" applyFill="1" applyBorder="1" applyAlignment="1">
      <alignment horizontal="right" vertical="top" wrapText="1"/>
    </xf>
    <xf numFmtId="0" fontId="3" fillId="0" borderId="0" xfId="0" applyFont="1"/>
    <xf numFmtId="43" fontId="2" fillId="0" borderId="0" xfId="3" applyFont="1" applyFill="1" applyProtection="1"/>
    <xf numFmtId="0" fontId="0" fillId="0" borderId="5" xfId="0" applyBorder="1"/>
    <xf numFmtId="1" fontId="14" fillId="0" borderId="0" xfId="0" applyNumberFormat="1" applyFont="1"/>
    <xf numFmtId="0" fontId="3" fillId="6" borderId="16" xfId="0" applyFont="1" applyFill="1" applyBorder="1" applyAlignment="1">
      <alignment horizontal="right" vertical="center" wrapText="1"/>
    </xf>
    <xf numFmtId="0" fontId="2" fillId="6" borderId="16" xfId="0" applyFont="1" applyFill="1" applyBorder="1" applyAlignment="1">
      <alignment horizontal="right" vertical="center" wrapText="1"/>
    </xf>
    <xf numFmtId="0" fontId="0" fillId="6" borderId="6" xfId="0" applyFill="1" applyBorder="1"/>
    <xf numFmtId="4" fontId="3" fillId="5" borderId="8" xfId="3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/>
    <xf numFmtId="0" fontId="1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top" wrapText="1"/>
    </xf>
    <xf numFmtId="0" fontId="16" fillId="3" borderId="8" xfId="0" applyFont="1" applyFill="1" applyBorder="1"/>
    <xf numFmtId="164" fontId="0" fillId="0" borderId="4" xfId="0" applyNumberFormat="1" applyBorder="1"/>
    <xf numFmtId="0" fontId="17" fillId="7" borderId="8" xfId="0" applyFont="1" applyFill="1" applyBorder="1"/>
    <xf numFmtId="164" fontId="0" fillId="7" borderId="4" xfId="0" applyNumberFormat="1" applyFill="1" applyBorder="1"/>
    <xf numFmtId="0" fontId="18" fillId="3" borderId="8" xfId="0" applyFont="1" applyFill="1" applyBorder="1"/>
    <xf numFmtId="164" fontId="11" fillId="0" borderId="4" xfId="0" applyNumberFormat="1" applyFont="1" applyBorder="1"/>
    <xf numFmtId="164" fontId="11" fillId="7" borderId="4" xfId="0" applyNumberFormat="1" applyFont="1" applyFill="1" applyBorder="1"/>
    <xf numFmtId="164" fontId="11" fillId="7" borderId="15" xfId="0" applyNumberFormat="1" applyFont="1" applyFill="1" applyBorder="1"/>
    <xf numFmtId="0" fontId="11" fillId="5" borderId="4" xfId="0" applyFont="1" applyFill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25" xfId="0" applyBorder="1"/>
    <xf numFmtId="0" fontId="0" fillId="0" borderId="26" xfId="0" applyBorder="1"/>
    <xf numFmtId="0" fontId="2" fillId="0" borderId="5" xfId="5" applyFont="1" applyBorder="1" applyAlignment="1">
      <alignment vertical="top" wrapText="1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/>
    </xf>
    <xf numFmtId="165" fontId="1" fillId="4" borderId="27" xfId="3" applyNumberFormat="1" applyFont="1" applyFill="1" applyBorder="1" applyAlignment="1">
      <alignment horizontal="right" vertical="top" wrapText="1"/>
    </xf>
    <xf numFmtId="3" fontId="3" fillId="5" borderId="6" xfId="3" applyNumberFormat="1" applyFont="1" applyFill="1" applyBorder="1" applyAlignment="1" applyProtection="1">
      <alignment horizontal="left" vertical="top" wrapText="1"/>
      <protection locked="0"/>
    </xf>
    <xf numFmtId="165" fontId="1" fillId="4" borderId="27" xfId="3" applyNumberFormat="1" applyFont="1" applyFill="1" applyBorder="1" applyAlignment="1">
      <alignment horizontal="left" vertical="top" wrapText="1"/>
    </xf>
    <xf numFmtId="4" fontId="3" fillId="5" borderId="4" xfId="3" applyNumberFormat="1" applyFont="1" applyFill="1" applyBorder="1" applyAlignment="1" applyProtection="1">
      <alignment horizontal="right" vertical="top" wrapText="1"/>
      <protection locked="0"/>
    </xf>
    <xf numFmtId="43" fontId="3" fillId="5" borderId="6" xfId="3" applyFont="1" applyFill="1" applyBorder="1" applyAlignment="1" applyProtection="1">
      <alignment horizontal="right" vertical="top" wrapText="1"/>
      <protection locked="0"/>
    </xf>
    <xf numFmtId="43" fontId="1" fillId="3" borderId="6" xfId="3" applyFont="1" applyFill="1" applyBorder="1" applyAlignment="1" applyProtection="1">
      <alignment horizontal="right" vertical="top" wrapText="1"/>
    </xf>
    <xf numFmtId="43" fontId="3" fillId="5" borderId="4" xfId="3" applyFont="1" applyFill="1" applyBorder="1" applyAlignment="1" applyProtection="1">
      <alignment horizontal="right" vertical="top" wrapText="1"/>
      <protection locked="0"/>
    </xf>
    <xf numFmtId="43" fontId="3" fillId="4" borderId="4" xfId="3" applyFont="1" applyFill="1" applyBorder="1" applyAlignment="1" applyProtection="1">
      <alignment horizontal="right" vertical="top" wrapText="1"/>
    </xf>
    <xf numFmtId="43" fontId="2" fillId="5" borderId="4" xfId="3" applyFont="1" applyFill="1" applyBorder="1" applyAlignment="1" applyProtection="1">
      <alignment horizontal="right" vertical="top" wrapText="1"/>
      <protection locked="0"/>
    </xf>
    <xf numFmtId="43" fontId="0" fillId="5" borderId="4" xfId="3" applyFont="1" applyFill="1" applyBorder="1" applyAlignment="1" applyProtection="1">
      <alignment horizontal="right"/>
      <protection locked="0"/>
    </xf>
    <xf numFmtId="43" fontId="3" fillId="5" borderId="13" xfId="3" applyFont="1" applyFill="1" applyBorder="1" applyAlignment="1" applyProtection="1">
      <alignment horizontal="right" vertical="top" wrapText="1"/>
      <protection locked="0"/>
    </xf>
    <xf numFmtId="43" fontId="3" fillId="0" borderId="0" xfId="3" applyFont="1" applyFill="1" applyBorder="1" applyAlignment="1" applyProtection="1">
      <alignment horizontal="right" vertical="top" wrapText="1"/>
    </xf>
    <xf numFmtId="43" fontId="11" fillId="0" borderId="25" xfId="3" applyFont="1" applyFill="1" applyBorder="1" applyAlignment="1" applyProtection="1">
      <alignment horizontal="left" vertical="center"/>
      <protection locked="0"/>
    </xf>
    <xf numFmtId="3" fontId="3" fillId="5" borderId="8" xfId="3" applyNumberFormat="1" applyFont="1" applyFill="1" applyBorder="1" applyAlignment="1" applyProtection="1">
      <alignment horizontal="left" vertical="top" wrapText="1"/>
      <protection locked="0"/>
    </xf>
    <xf numFmtId="3" fontId="3" fillId="5" borderId="15" xfId="3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14" xfId="0" applyFont="1" applyFill="1" applyBorder="1" applyAlignment="1" applyProtection="1">
      <alignment vertical="center" wrapText="1"/>
      <protection hidden="1"/>
    </xf>
    <xf numFmtId="43" fontId="1" fillId="3" borderId="3" xfId="3" applyFont="1" applyFill="1" applyBorder="1" applyAlignment="1" applyProtection="1">
      <alignment horizontal="right" vertical="top" wrapText="1"/>
      <protection hidden="1"/>
    </xf>
    <xf numFmtId="0" fontId="2" fillId="4" borderId="5" xfId="0" applyFont="1" applyFill="1" applyBorder="1" applyAlignment="1">
      <alignment vertical="top" wrapText="1"/>
    </xf>
    <xf numFmtId="43" fontId="3" fillId="3" borderId="1" xfId="3" applyFont="1" applyFill="1" applyBorder="1" applyAlignment="1" applyProtection="1">
      <alignment horizontal="right" vertical="top" wrapText="1"/>
      <protection hidden="1"/>
    </xf>
    <xf numFmtId="43" fontId="3" fillId="4" borderId="11" xfId="3" applyFont="1" applyFill="1" applyBorder="1" applyAlignment="1" applyProtection="1">
      <alignment horizontal="right" vertical="top" wrapText="1"/>
      <protection hidden="1"/>
    </xf>
    <xf numFmtId="43" fontId="3" fillId="4" borderId="6" xfId="3" applyFont="1" applyFill="1" applyBorder="1" applyAlignment="1" applyProtection="1">
      <alignment horizontal="right" vertical="top" wrapText="1"/>
      <protection hidden="1"/>
    </xf>
    <xf numFmtId="43" fontId="19" fillId="4" borderId="27" xfId="3" applyFont="1" applyFill="1" applyBorder="1" applyAlignment="1" applyProtection="1">
      <alignment horizontal="right" wrapText="1"/>
      <protection hidden="1"/>
    </xf>
    <xf numFmtId="0" fontId="11" fillId="5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3" fontId="3" fillId="5" borderId="6" xfId="3" applyNumberFormat="1" applyFont="1" applyFill="1" applyBorder="1" applyAlignment="1" applyProtection="1">
      <alignment horizontal="left" vertical="top" wrapText="1"/>
      <protection locked="0" hidden="1"/>
    </xf>
    <xf numFmtId="0" fontId="0" fillId="6" borderId="5" xfId="0" applyFill="1" applyBorder="1" applyAlignment="1" applyProtection="1">
      <alignment horizontal="right"/>
      <protection hidden="1"/>
    </xf>
    <xf numFmtId="0" fontId="14" fillId="3" borderId="4" xfId="0" applyFont="1" applyFill="1" applyBorder="1" applyProtection="1">
      <protection hidden="1"/>
    </xf>
    <xf numFmtId="1" fontId="14" fillId="4" borderId="4" xfId="0" applyNumberFormat="1" applyFont="1" applyFill="1" applyBorder="1" applyAlignment="1" applyProtection="1">
      <alignment horizontal="right"/>
      <protection hidden="1"/>
    </xf>
    <xf numFmtId="0" fontId="0" fillId="3" borderId="15" xfId="0" applyFill="1" applyBorder="1" applyAlignment="1" applyProtection="1">
      <alignment horizontal="right"/>
      <protection hidden="1"/>
    </xf>
    <xf numFmtId="0" fontId="2" fillId="4" borderId="5" xfId="0" applyFont="1" applyFill="1" applyBorder="1" applyAlignment="1" applyProtection="1">
      <alignment vertical="top" wrapText="1"/>
      <protection hidden="1"/>
    </xf>
    <xf numFmtId="4" fontId="3" fillId="4" borderId="8" xfId="3" applyNumberFormat="1" applyFont="1" applyFill="1" applyBorder="1" applyAlignment="1" applyProtection="1">
      <alignment horizontal="right" vertical="top" wrapText="1"/>
      <protection hidden="1"/>
    </xf>
    <xf numFmtId="0" fontId="7" fillId="3" borderId="2" xfId="0" applyFont="1" applyFill="1" applyBorder="1" applyAlignment="1" applyProtection="1">
      <alignment vertical="top" wrapText="1"/>
      <protection hidden="1"/>
    </xf>
    <xf numFmtId="4" fontId="1" fillId="3" borderId="8" xfId="3" applyNumberFormat="1" applyFont="1" applyFill="1" applyBorder="1" applyAlignment="1" applyProtection="1">
      <alignment horizontal="right" vertical="top" wrapText="1"/>
      <protection hidden="1"/>
    </xf>
    <xf numFmtId="0" fontId="7" fillId="3" borderId="5" xfId="0" applyFont="1" applyFill="1" applyBorder="1" applyAlignment="1" applyProtection="1">
      <alignment vertical="top" wrapText="1"/>
      <protection hidden="1"/>
    </xf>
    <xf numFmtId="4" fontId="1" fillId="3" borderId="6" xfId="3" applyNumberFormat="1" applyFont="1" applyFill="1" applyBorder="1" applyAlignment="1" applyProtection="1">
      <alignment horizontal="right" vertical="top" wrapText="1"/>
      <protection hidden="1"/>
    </xf>
    <xf numFmtId="3" fontId="3" fillId="5" borderId="6" xfId="3" applyNumberFormat="1" applyFont="1" applyFill="1" applyBorder="1" applyAlignment="1" applyProtection="1">
      <alignment horizontal="left" vertical="top" wrapText="1"/>
      <protection hidden="1"/>
    </xf>
    <xf numFmtId="0" fontId="0" fillId="3" borderId="15" xfId="0" applyFill="1" applyBorder="1" applyProtection="1">
      <protection hidden="1"/>
    </xf>
    <xf numFmtId="0" fontId="3" fillId="4" borderId="0" xfId="0" applyFont="1" applyFill="1" applyAlignment="1" applyProtection="1">
      <alignment vertical="top" wrapText="1"/>
      <protection hidden="1"/>
    </xf>
    <xf numFmtId="0" fontId="1" fillId="4" borderId="19" xfId="0" applyFont="1" applyFill="1" applyBorder="1" applyAlignment="1" applyProtection="1">
      <alignment horizontal="center" vertical="center" wrapText="1"/>
      <protection hidden="1"/>
    </xf>
    <xf numFmtId="0" fontId="6" fillId="6" borderId="4" xfId="0" applyFont="1" applyFill="1" applyBorder="1" applyAlignment="1" applyProtection="1">
      <alignment vertical="top" wrapText="1"/>
      <protection hidden="1"/>
    </xf>
    <xf numFmtId="0" fontId="3" fillId="6" borderId="16" xfId="0" applyFont="1" applyFill="1" applyBorder="1" applyAlignment="1" applyProtection="1">
      <alignment horizontal="right" vertical="top" wrapText="1"/>
      <protection hidden="1"/>
    </xf>
    <xf numFmtId="43" fontId="3" fillId="6" borderId="16" xfId="3" applyFont="1" applyFill="1" applyBorder="1" applyAlignment="1" applyProtection="1">
      <alignment horizontal="right" vertical="top" wrapText="1"/>
      <protection hidden="1"/>
    </xf>
    <xf numFmtId="0" fontId="0" fillId="6" borderId="4" xfId="0" applyFill="1" applyBorder="1" applyAlignment="1" applyProtection="1">
      <alignment horizontal="right"/>
      <protection hidden="1"/>
    </xf>
    <xf numFmtId="0" fontId="0" fillId="6" borderId="6" xfId="0" applyFill="1" applyBorder="1" applyProtection="1">
      <protection hidden="1"/>
    </xf>
    <xf numFmtId="0" fontId="2" fillId="4" borderId="4" xfId="0" applyFont="1" applyFill="1" applyBorder="1" applyAlignment="1" applyProtection="1">
      <alignment vertical="top" wrapText="1"/>
      <protection hidden="1"/>
    </xf>
    <xf numFmtId="4" fontId="3" fillId="7" borderId="8" xfId="3" applyNumberFormat="1" applyFont="1" applyFill="1" applyBorder="1" applyAlignment="1" applyProtection="1">
      <alignment horizontal="right" vertical="top" wrapText="1"/>
      <protection hidden="1"/>
    </xf>
    <xf numFmtId="0" fontId="2" fillId="5" borderId="4" xfId="0" applyFont="1" applyFill="1" applyBorder="1" applyAlignment="1" applyProtection="1">
      <alignment vertical="top" wrapText="1"/>
      <protection hidden="1"/>
    </xf>
    <xf numFmtId="0" fontId="1" fillId="4" borderId="4" xfId="0" applyFont="1" applyFill="1" applyBorder="1" applyAlignment="1" applyProtection="1">
      <alignment vertical="top" wrapText="1"/>
      <protection hidden="1"/>
    </xf>
    <xf numFmtId="0" fontId="4" fillId="5" borderId="4" xfId="0" applyFont="1" applyFill="1" applyBorder="1" applyAlignment="1" applyProtection="1">
      <alignment vertical="top" wrapText="1"/>
      <protection hidden="1"/>
    </xf>
    <xf numFmtId="0" fontId="6" fillId="3" borderId="23" xfId="0" applyFont="1" applyFill="1" applyBorder="1" applyAlignment="1" applyProtection="1">
      <alignment vertical="top" wrapText="1"/>
      <protection hidden="1"/>
    </xf>
    <xf numFmtId="4" fontId="1" fillId="3" borderId="22" xfId="3" applyNumberFormat="1" applyFont="1" applyFill="1" applyBorder="1" applyAlignment="1" applyProtection="1">
      <alignment horizontal="right" vertical="top" wrapText="1"/>
      <protection hidden="1"/>
    </xf>
    <xf numFmtId="0" fontId="0" fillId="3" borderId="22" xfId="0" applyFill="1" applyBorder="1" applyAlignment="1" applyProtection="1">
      <alignment horizontal="right"/>
      <protection hidden="1"/>
    </xf>
    <xf numFmtId="0" fontId="0" fillId="3" borderId="29" xfId="0" applyFill="1" applyBorder="1" applyAlignment="1" applyProtection="1">
      <alignment horizontal="left"/>
      <protection hidden="1"/>
    </xf>
    <xf numFmtId="4" fontId="1" fillId="3" borderId="1" xfId="3" applyNumberFormat="1" applyFont="1" applyFill="1" applyBorder="1" applyAlignment="1" applyProtection="1">
      <alignment horizontal="right" vertical="top" wrapText="1"/>
      <protection hidden="1"/>
    </xf>
    <xf numFmtId="0" fontId="4" fillId="4" borderId="10" xfId="0" applyFont="1" applyFill="1" applyBorder="1" applyAlignment="1" applyProtection="1">
      <alignment vertical="top" wrapText="1"/>
      <protection hidden="1"/>
    </xf>
    <xf numFmtId="3" fontId="3" fillId="4" borderId="20" xfId="3" applyNumberFormat="1" applyFont="1" applyFill="1" applyBorder="1" applyAlignment="1" applyProtection="1">
      <alignment horizontal="right" vertical="top" wrapText="1"/>
      <protection hidden="1"/>
    </xf>
    <xf numFmtId="1" fontId="14" fillId="4" borderId="20" xfId="0" applyNumberFormat="1" applyFont="1" applyFill="1" applyBorder="1" applyAlignment="1" applyProtection="1">
      <alignment horizontal="right"/>
      <protection hidden="1"/>
    </xf>
    <xf numFmtId="0" fontId="0" fillId="4" borderId="30" xfId="0" applyFill="1" applyBorder="1" applyAlignment="1" applyProtection="1">
      <alignment horizontal="left"/>
      <protection hidden="1"/>
    </xf>
    <xf numFmtId="0" fontId="4" fillId="4" borderId="21" xfId="0" applyFont="1" applyFill="1" applyBorder="1" applyAlignment="1" applyProtection="1">
      <alignment vertical="top" wrapText="1"/>
      <protection hidden="1"/>
    </xf>
    <xf numFmtId="3" fontId="3" fillId="4" borderId="4" xfId="3" applyNumberFormat="1" applyFont="1" applyFill="1" applyBorder="1" applyAlignment="1" applyProtection="1">
      <alignment horizontal="right" vertical="top" wrapText="1"/>
      <protection hidden="1"/>
    </xf>
    <xf numFmtId="0" fontId="0" fillId="4" borderId="31" xfId="0" applyFill="1" applyBorder="1" applyAlignment="1" applyProtection="1">
      <alignment horizontal="left"/>
      <protection hidden="1"/>
    </xf>
    <xf numFmtId="165" fontId="1" fillId="4" borderId="27" xfId="3" applyNumberFormat="1" applyFont="1" applyFill="1" applyBorder="1" applyAlignment="1" applyProtection="1">
      <alignment horizontal="right" vertical="top" wrapText="1"/>
      <protection hidden="1"/>
    </xf>
    <xf numFmtId="1" fontId="20" fillId="4" borderId="27" xfId="0" applyNumberFormat="1" applyFont="1" applyFill="1" applyBorder="1" applyAlignment="1" applyProtection="1">
      <alignment horizontal="right"/>
      <protection hidden="1"/>
    </xf>
    <xf numFmtId="0" fontId="0" fillId="4" borderId="32" xfId="0" applyFill="1" applyBorder="1" applyAlignment="1" applyProtection="1">
      <alignment horizontal="left"/>
      <protection hidden="1"/>
    </xf>
    <xf numFmtId="3" fontId="3" fillId="5" borderId="8" xfId="3" applyNumberFormat="1" applyFont="1" applyFill="1" applyBorder="1" applyAlignment="1" applyProtection="1">
      <alignment horizontal="left" vertical="top" wrapText="1"/>
      <protection locked="0"/>
    </xf>
    <xf numFmtId="3" fontId="3" fillId="5" borderId="15" xfId="3" applyNumberFormat="1" applyFont="1" applyFill="1" applyBorder="1" applyAlignment="1" applyProtection="1">
      <alignment horizontal="left" vertical="top" wrapText="1"/>
      <protection locked="0"/>
    </xf>
    <xf numFmtId="0" fontId="2" fillId="6" borderId="8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>
      <alignment horizontal="right" vertical="top" wrapText="1"/>
    </xf>
    <xf numFmtId="3" fontId="2" fillId="3" borderId="15" xfId="0" applyNumberFormat="1" applyFont="1" applyFill="1" applyBorder="1" applyAlignment="1">
      <alignment horizontal="right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vertical="top" wrapText="1"/>
    </xf>
    <xf numFmtId="0" fontId="22" fillId="3" borderId="39" xfId="0" applyFont="1" applyFill="1" applyBorder="1" applyAlignment="1">
      <alignment vertical="top" wrapText="1"/>
    </xf>
    <xf numFmtId="43" fontId="1" fillId="3" borderId="8" xfId="3" applyFont="1" applyFill="1" applyBorder="1" applyAlignment="1" applyProtection="1">
      <alignment horizontal="center" vertical="top" wrapText="1"/>
    </xf>
    <xf numFmtId="43" fontId="1" fillId="3" borderId="15" xfId="3" applyFont="1" applyFill="1" applyBorder="1" applyAlignment="1" applyProtection="1">
      <alignment horizontal="center" vertical="top" wrapText="1"/>
    </xf>
    <xf numFmtId="43" fontId="3" fillId="5" borderId="8" xfId="3" applyFont="1" applyFill="1" applyBorder="1" applyAlignment="1" applyProtection="1">
      <alignment horizontal="center" vertical="top" wrapText="1"/>
      <protection locked="0"/>
    </xf>
    <xf numFmtId="43" fontId="3" fillId="5" borderId="15" xfId="3" applyFont="1" applyFill="1" applyBorder="1" applyAlignment="1" applyProtection="1">
      <alignment horizontal="center" vertical="top" wrapText="1"/>
      <protection locked="0"/>
    </xf>
    <xf numFmtId="43" fontId="3" fillId="3" borderId="16" xfId="3" applyFont="1" applyFill="1" applyBorder="1" applyAlignment="1" applyProtection="1">
      <alignment horizontal="center" vertical="top" wrapText="1"/>
    </xf>
    <xf numFmtId="43" fontId="3" fillId="3" borderId="6" xfId="3" applyFont="1" applyFill="1" applyBorder="1" applyAlignment="1" applyProtection="1">
      <alignment horizontal="center" vertical="top" wrapText="1"/>
    </xf>
    <xf numFmtId="3" fontId="1" fillId="3" borderId="40" xfId="3" applyNumberFormat="1" applyFont="1" applyFill="1" applyBorder="1" applyAlignment="1" applyProtection="1">
      <alignment horizontal="right" vertical="top" wrapText="1"/>
      <protection hidden="1"/>
    </xf>
    <xf numFmtId="3" fontId="1" fillId="3" borderId="41" xfId="3" applyNumberFormat="1" applyFont="1" applyFill="1" applyBorder="1" applyAlignment="1" applyProtection="1">
      <alignment horizontal="right" vertical="top" wrapText="1"/>
      <protection hidden="1"/>
    </xf>
    <xf numFmtId="43" fontId="3" fillId="4" borderId="8" xfId="3" applyFont="1" applyFill="1" applyBorder="1" applyAlignment="1" applyProtection="1">
      <alignment horizontal="center" vertical="top" wrapText="1"/>
    </xf>
    <xf numFmtId="43" fontId="3" fillId="4" borderId="15" xfId="3" applyFont="1" applyFill="1" applyBorder="1" applyAlignment="1" applyProtection="1">
      <alignment horizontal="center" vertical="top" wrapText="1"/>
    </xf>
    <xf numFmtId="43" fontId="3" fillId="5" borderId="8" xfId="3" applyFont="1" applyFill="1" applyBorder="1" applyAlignment="1" applyProtection="1">
      <alignment horizontal="left" vertical="top" wrapText="1"/>
      <protection locked="0"/>
    </xf>
    <xf numFmtId="43" fontId="3" fillId="5" borderId="15" xfId="3" applyFont="1" applyFill="1" applyBorder="1" applyAlignment="1" applyProtection="1">
      <alignment horizontal="left" vertical="top" wrapText="1"/>
      <protection locked="0"/>
    </xf>
    <xf numFmtId="43" fontId="3" fillId="4" borderId="8" xfId="3" applyFont="1" applyFill="1" applyBorder="1" applyAlignment="1" applyProtection="1">
      <alignment horizontal="left" vertical="top" wrapText="1"/>
    </xf>
    <xf numFmtId="43" fontId="3" fillId="4" borderId="15" xfId="3" applyFont="1" applyFill="1" applyBorder="1" applyAlignment="1" applyProtection="1">
      <alignment horizontal="left" vertical="top" wrapText="1"/>
    </xf>
    <xf numFmtId="43" fontId="3" fillId="5" borderId="8" xfId="3" applyFont="1" applyFill="1" applyBorder="1" applyAlignment="1" applyProtection="1">
      <alignment horizontal="left" vertical="top"/>
      <protection locked="0"/>
    </xf>
    <xf numFmtId="43" fontId="3" fillId="5" borderId="15" xfId="3" applyFont="1" applyFill="1" applyBorder="1" applyAlignment="1" applyProtection="1">
      <alignment horizontal="left" vertical="top"/>
      <protection locked="0"/>
    </xf>
    <xf numFmtId="43" fontId="3" fillId="6" borderId="8" xfId="3" applyFont="1" applyFill="1" applyBorder="1" applyAlignment="1" applyProtection="1">
      <alignment horizontal="center" vertical="top" wrapText="1"/>
    </xf>
    <xf numFmtId="43" fontId="3" fillId="6" borderId="15" xfId="3" applyFont="1" applyFill="1" applyBorder="1" applyAlignment="1" applyProtection="1">
      <alignment horizontal="center" vertical="top" wrapText="1"/>
    </xf>
    <xf numFmtId="43" fontId="3" fillId="3" borderId="8" xfId="3" applyFont="1" applyFill="1" applyBorder="1" applyAlignment="1" applyProtection="1">
      <alignment horizontal="center" vertical="top" wrapText="1"/>
    </xf>
    <xf numFmtId="43" fontId="3" fillId="3" borderId="15" xfId="3" applyFont="1" applyFill="1" applyBorder="1" applyAlignment="1" applyProtection="1">
      <alignment horizontal="center" vertical="top" wrapText="1"/>
    </xf>
    <xf numFmtId="43" fontId="3" fillId="4" borderId="17" xfId="3" applyFont="1" applyFill="1" applyBorder="1" applyAlignment="1" applyProtection="1">
      <alignment horizontal="center" vertical="top" wrapText="1"/>
    </xf>
    <xf numFmtId="43" fontId="3" fillId="4" borderId="18" xfId="3" applyFont="1" applyFill="1" applyBorder="1" applyAlignment="1" applyProtection="1">
      <alignment horizontal="center" vertical="top" wrapText="1"/>
    </xf>
    <xf numFmtId="43" fontId="3" fillId="3" borderId="17" xfId="3" applyFont="1" applyFill="1" applyBorder="1" applyAlignment="1" applyProtection="1">
      <alignment horizontal="center" vertical="top" wrapText="1"/>
    </xf>
    <xf numFmtId="43" fontId="3" fillId="3" borderId="18" xfId="3" applyFont="1" applyFill="1" applyBorder="1" applyAlignment="1" applyProtection="1">
      <alignment horizontal="center" vertical="top" wrapText="1"/>
    </xf>
    <xf numFmtId="0" fontId="0" fillId="0" borderId="33" xfId="0" applyBorder="1"/>
    <xf numFmtId="43" fontId="3" fillId="4" borderId="34" xfId="3" applyFont="1" applyFill="1" applyBorder="1" applyAlignment="1" applyProtection="1">
      <alignment horizontal="center" vertical="top" wrapText="1"/>
    </xf>
    <xf numFmtId="0" fontId="0" fillId="0" borderId="30" xfId="0" applyBorder="1"/>
    <xf numFmtId="43" fontId="3" fillId="4" borderId="35" xfId="3" applyFont="1" applyFill="1" applyBorder="1" applyAlignment="1" applyProtection="1">
      <alignment horizontal="center" vertical="top" wrapText="1"/>
    </xf>
    <xf numFmtId="0" fontId="0" fillId="0" borderId="31" xfId="0" applyBorder="1"/>
    <xf numFmtId="43" fontId="19" fillId="4" borderId="36" xfId="0" applyNumberFormat="1" applyFont="1" applyFill="1" applyBorder="1"/>
    <xf numFmtId="0" fontId="21" fillId="0" borderId="32" xfId="0" applyFont="1" applyBorder="1"/>
    <xf numFmtId="43" fontId="3" fillId="3" borderId="28" xfId="3" applyFont="1" applyFill="1" applyBorder="1" applyAlignment="1" applyProtection="1">
      <alignment horizontal="left" vertical="top" wrapText="1"/>
    </xf>
    <xf numFmtId="43" fontId="3" fillId="3" borderId="29" xfId="3" applyFont="1" applyFill="1" applyBorder="1" applyAlignment="1" applyProtection="1">
      <alignment horizontal="left" vertical="top" wrapText="1"/>
    </xf>
    <xf numFmtId="0" fontId="1" fillId="4" borderId="0" xfId="0" applyFont="1" applyFill="1" applyAlignment="1" applyProtection="1">
      <alignment horizontal="center" vertical="center" wrapText="1"/>
      <protection hidden="1"/>
    </xf>
    <xf numFmtId="0" fontId="1" fillId="4" borderId="42" xfId="0" applyFont="1" applyFill="1" applyBorder="1" applyAlignment="1" applyProtection="1">
      <alignment horizontal="center" vertical="center" wrapText="1"/>
      <protection hidden="1"/>
    </xf>
    <xf numFmtId="4" fontId="1" fillId="3" borderId="40" xfId="3" applyNumberFormat="1" applyFont="1" applyFill="1" applyBorder="1" applyAlignment="1" applyProtection="1">
      <alignment horizontal="right" vertical="center" wrapText="1"/>
      <protection hidden="1"/>
    </xf>
    <xf numFmtId="4" fontId="1" fillId="3" borderId="41" xfId="3" applyNumberFormat="1" applyFont="1" applyFill="1" applyBorder="1" applyAlignment="1" applyProtection="1">
      <alignment horizontal="right" vertical="center" wrapText="1"/>
      <protection hidden="1"/>
    </xf>
    <xf numFmtId="0" fontId="0" fillId="3" borderId="4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1" fontId="14" fillId="3" borderId="40" xfId="0" applyNumberFormat="1" applyFont="1" applyFill="1" applyBorder="1" applyAlignment="1" applyProtection="1">
      <alignment horizontal="right" vertical="center"/>
      <protection hidden="1"/>
    </xf>
    <xf numFmtId="1" fontId="14" fillId="3" borderId="41" xfId="0" applyNumberFormat="1" applyFont="1" applyFill="1" applyBorder="1" applyAlignment="1" applyProtection="1">
      <alignment horizontal="right" vertical="center"/>
      <protection hidden="1"/>
    </xf>
    <xf numFmtId="0" fontId="7" fillId="3" borderId="37" xfId="0" applyFont="1" applyFill="1" applyBorder="1" applyAlignment="1" applyProtection="1">
      <alignment horizontal="left" vertical="top" wrapText="1"/>
      <protection hidden="1"/>
    </xf>
    <xf numFmtId="0" fontId="7" fillId="3" borderId="38" xfId="0" applyFont="1" applyFill="1" applyBorder="1" applyAlignment="1" applyProtection="1">
      <alignment horizontal="left" vertical="top" wrapText="1"/>
      <protection hidden="1"/>
    </xf>
    <xf numFmtId="164" fontId="11" fillId="0" borderId="8" xfId="0" applyNumberFormat="1" applyFont="1" applyBorder="1" applyAlignment="1">
      <alignment horizontal="right"/>
    </xf>
    <xf numFmtId="164" fontId="11" fillId="0" borderId="15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11" fillId="7" borderId="8" xfId="0" applyNumberFormat="1" applyFont="1" applyFill="1" applyBorder="1" applyAlignment="1">
      <alignment horizontal="right"/>
    </xf>
    <xf numFmtId="164" fontId="11" fillId="7" borderId="15" xfId="0" applyNumberFormat="1" applyFont="1" applyFill="1" applyBorder="1" applyAlignment="1">
      <alignment horizontal="right"/>
    </xf>
    <xf numFmtId="164" fontId="0" fillId="7" borderId="8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right"/>
    </xf>
    <xf numFmtId="164" fontId="0" fillId="7" borderId="15" xfId="0" applyNumberFormat="1" applyFill="1" applyBorder="1" applyAlignment="1">
      <alignment horizontal="right"/>
    </xf>
    <xf numFmtId="0" fontId="1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</cellXfs>
  <cellStyles count="6">
    <cellStyle name="Hyperlink 2" xfId="2" xr:uid="{00000000-0005-0000-0000-000000000000}"/>
    <cellStyle name="Komma" xfId="3" builtinId="3"/>
    <cellStyle name="Komma 2" xfId="4" xr:uid="{00000000-0005-0000-0000-000002000000}"/>
    <cellStyle name="Link" xfId="1" builtinId="8"/>
    <cellStyle name="Standard" xfId="0" builtinId="0"/>
    <cellStyle name="Standard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3"/>
  <sheetViews>
    <sheetView tabSelected="1" topLeftCell="A55" zoomScaleNormal="100" workbookViewId="0">
      <selection activeCell="B67" sqref="B67"/>
    </sheetView>
  </sheetViews>
  <sheetFormatPr baseColWidth="10" defaultRowHeight="15" x14ac:dyDescent="0.25"/>
  <cols>
    <col min="1" max="1" width="4.28515625" bestFit="1" customWidth="1"/>
    <col min="2" max="2" width="34" customWidth="1"/>
    <col min="3" max="3" width="13.28515625" customWidth="1"/>
    <col min="4" max="4" width="11.7109375" customWidth="1"/>
    <col min="5" max="5" width="37.7109375" customWidth="1"/>
  </cols>
  <sheetData>
    <row r="1" spans="1:24" x14ac:dyDescent="0.25">
      <c r="B1" s="149" t="s">
        <v>135</v>
      </c>
      <c r="C1" s="79" t="s">
        <v>0</v>
      </c>
      <c r="D1" s="79"/>
      <c r="E1" s="72" t="s">
        <v>139</v>
      </c>
    </row>
    <row r="2" spans="1:24" ht="15.75" x14ac:dyDescent="0.25">
      <c r="B2" s="149"/>
      <c r="C2" s="79" t="s">
        <v>124</v>
      </c>
      <c r="D2" s="79"/>
      <c r="E2" s="24">
        <v>2026</v>
      </c>
    </row>
    <row r="3" spans="1:24" x14ac:dyDescent="0.25">
      <c r="B3" s="149"/>
      <c r="C3" s="25" t="str">
        <f>"PLAN "&amp;E2&amp;"*"</f>
        <v>PLAN 2026*</v>
      </c>
      <c r="D3" s="152" t="s">
        <v>2</v>
      </c>
      <c r="E3" s="153"/>
      <c r="X3" s="21"/>
    </row>
    <row r="4" spans="1:24" x14ac:dyDescent="0.25">
      <c r="B4" s="26" t="s">
        <v>3</v>
      </c>
      <c r="C4" s="27" t="s">
        <v>4</v>
      </c>
      <c r="D4" s="147"/>
      <c r="E4" s="148"/>
      <c r="X4" s="21"/>
    </row>
    <row r="5" spans="1:24" x14ac:dyDescent="0.25">
      <c r="B5" s="4" t="s">
        <v>5</v>
      </c>
      <c r="C5" s="18"/>
      <c r="D5" s="150"/>
      <c r="E5" s="151"/>
      <c r="X5" s="21"/>
    </row>
    <row r="6" spans="1:24" x14ac:dyDescent="0.25">
      <c r="A6" t="s">
        <v>61</v>
      </c>
      <c r="B6" s="76" t="s">
        <v>6</v>
      </c>
      <c r="C6" s="84"/>
      <c r="D6" s="145"/>
      <c r="E6" s="146"/>
      <c r="X6" s="21"/>
    </row>
    <row r="7" spans="1:24" x14ac:dyDescent="0.25">
      <c r="A7" t="s">
        <v>62</v>
      </c>
      <c r="B7" s="76" t="s">
        <v>7</v>
      </c>
      <c r="C7" s="84"/>
      <c r="D7" s="145"/>
      <c r="E7" s="146"/>
      <c r="X7" s="21"/>
    </row>
    <row r="8" spans="1:24" x14ac:dyDescent="0.25">
      <c r="A8" t="s">
        <v>63</v>
      </c>
      <c r="B8" s="76" t="s">
        <v>54</v>
      </c>
      <c r="C8" s="84"/>
      <c r="D8" s="145"/>
      <c r="E8" s="146"/>
      <c r="X8" s="21"/>
    </row>
    <row r="9" spans="1:24" x14ac:dyDescent="0.25">
      <c r="A9" t="s">
        <v>64</v>
      </c>
      <c r="B9" s="76" t="s">
        <v>8</v>
      </c>
      <c r="C9" s="84"/>
      <c r="D9" s="145"/>
      <c r="E9" s="146"/>
      <c r="X9" s="21"/>
    </row>
    <row r="10" spans="1:24" x14ac:dyDescent="0.25">
      <c r="A10" t="s">
        <v>65</v>
      </c>
      <c r="B10" s="76" t="s">
        <v>11</v>
      </c>
      <c r="C10" s="84"/>
      <c r="D10" s="145"/>
      <c r="E10" s="146"/>
      <c r="X10" s="21"/>
    </row>
    <row r="11" spans="1:24" x14ac:dyDescent="0.25">
      <c r="A11" t="s">
        <v>66</v>
      </c>
      <c r="B11" s="76" t="s">
        <v>55</v>
      </c>
      <c r="C11" s="84"/>
      <c r="D11" s="145"/>
      <c r="E11" s="146"/>
      <c r="X11" s="21"/>
    </row>
    <row r="12" spans="1:24" x14ac:dyDescent="0.25">
      <c r="A12" t="s">
        <v>67</v>
      </c>
      <c r="B12" s="76" t="s">
        <v>12</v>
      </c>
      <c r="C12" s="84"/>
      <c r="D12" s="145"/>
      <c r="E12" s="146"/>
      <c r="X12" s="21"/>
    </row>
    <row r="13" spans="1:24" x14ac:dyDescent="0.25">
      <c r="A13" t="s">
        <v>68</v>
      </c>
      <c r="B13" s="76" t="s">
        <v>9</v>
      </c>
      <c r="C13" s="84"/>
      <c r="D13" s="145"/>
      <c r="E13" s="146"/>
      <c r="X13" s="21"/>
    </row>
    <row r="14" spans="1:24" x14ac:dyDescent="0.25">
      <c r="A14" t="s">
        <v>69</v>
      </c>
      <c r="B14" s="76" t="s">
        <v>56</v>
      </c>
      <c r="C14" s="84"/>
      <c r="D14" s="145"/>
      <c r="E14" s="146"/>
      <c r="X14" s="21"/>
    </row>
    <row r="15" spans="1:24" x14ac:dyDescent="0.25">
      <c r="A15" t="s">
        <v>70</v>
      </c>
      <c r="B15" s="76" t="s">
        <v>13</v>
      </c>
      <c r="C15" s="84"/>
      <c r="D15" s="145"/>
      <c r="E15" s="146"/>
      <c r="X15" s="21"/>
    </row>
    <row r="16" spans="1:24" ht="25.5" x14ac:dyDescent="0.25">
      <c r="A16" t="s">
        <v>71</v>
      </c>
      <c r="B16" s="76" t="s">
        <v>57</v>
      </c>
      <c r="C16" s="84"/>
      <c r="D16" s="145"/>
      <c r="E16" s="146"/>
      <c r="X16" s="21"/>
    </row>
    <row r="17" spans="1:24" x14ac:dyDescent="0.25">
      <c r="A17" t="s">
        <v>72</v>
      </c>
      <c r="B17" s="76" t="s">
        <v>58</v>
      </c>
      <c r="C17" s="84"/>
      <c r="D17" s="145"/>
      <c r="E17" s="146"/>
      <c r="X17" s="21"/>
    </row>
    <row r="18" spans="1:24" x14ac:dyDescent="0.25">
      <c r="A18" t="s">
        <v>73</v>
      </c>
      <c r="B18" s="76" t="s">
        <v>14</v>
      </c>
      <c r="C18" s="84"/>
      <c r="D18" s="145"/>
      <c r="E18" s="146"/>
      <c r="X18" s="21"/>
    </row>
    <row r="19" spans="1:24" x14ac:dyDescent="0.25">
      <c r="A19" t="s">
        <v>74</v>
      </c>
      <c r="B19" s="76" t="s">
        <v>10</v>
      </c>
      <c r="C19" s="84"/>
      <c r="D19" s="145"/>
      <c r="E19" s="146"/>
      <c r="X19" s="21"/>
    </row>
    <row r="20" spans="1:24" x14ac:dyDescent="0.25">
      <c r="A20" t="s">
        <v>75</v>
      </c>
      <c r="B20" s="76" t="s">
        <v>15</v>
      </c>
      <c r="C20" s="84"/>
      <c r="D20" s="145"/>
      <c r="E20" s="146"/>
      <c r="X20" s="21"/>
    </row>
    <row r="21" spans="1:24" ht="25.5" x14ac:dyDescent="0.25">
      <c r="A21" t="s">
        <v>76</v>
      </c>
      <c r="B21" s="76" t="s">
        <v>59</v>
      </c>
      <c r="C21" s="84"/>
      <c r="D21" s="145"/>
      <c r="E21" s="146"/>
      <c r="X21" s="21"/>
    </row>
    <row r="22" spans="1:24" ht="25.5" x14ac:dyDescent="0.25">
      <c r="A22" t="s">
        <v>77</v>
      </c>
      <c r="B22" s="76" t="s">
        <v>136</v>
      </c>
      <c r="C22" s="84"/>
      <c r="D22" s="145"/>
      <c r="E22" s="146"/>
    </row>
    <row r="23" spans="1:24" ht="25.5" x14ac:dyDescent="0.25">
      <c r="A23" t="s">
        <v>78</v>
      </c>
      <c r="B23" s="76" t="s">
        <v>137</v>
      </c>
      <c r="C23" s="84"/>
      <c r="D23" s="145"/>
      <c r="E23" s="146"/>
    </row>
    <row r="24" spans="1:24" x14ac:dyDescent="0.25">
      <c r="A24" t="s">
        <v>79</v>
      </c>
      <c r="B24" s="28"/>
      <c r="C24" s="84"/>
      <c r="D24" s="145"/>
      <c r="E24" s="146"/>
    </row>
    <row r="25" spans="1:24" x14ac:dyDescent="0.25">
      <c r="A25" t="s">
        <v>80</v>
      </c>
      <c r="B25" s="28"/>
      <c r="C25" s="84"/>
      <c r="D25" s="145"/>
      <c r="E25" s="146"/>
    </row>
    <row r="26" spans="1:24" x14ac:dyDescent="0.25">
      <c r="A26" t="s">
        <v>81</v>
      </c>
      <c r="B26" s="28"/>
      <c r="C26" s="84"/>
      <c r="D26" s="145"/>
      <c r="E26" s="146"/>
    </row>
    <row r="27" spans="1:24" x14ac:dyDescent="0.25">
      <c r="A27" t="s">
        <v>82</v>
      </c>
      <c r="B27" s="28"/>
      <c r="C27" s="84"/>
      <c r="D27" s="145"/>
      <c r="E27" s="146"/>
    </row>
    <row r="28" spans="1:24" x14ac:dyDescent="0.25">
      <c r="A28" t="s">
        <v>83</v>
      </c>
      <c r="B28" s="28"/>
      <c r="C28" s="84"/>
      <c r="D28" s="145"/>
      <c r="E28" s="146"/>
    </row>
    <row r="29" spans="1:24" x14ac:dyDescent="0.25">
      <c r="A29" t="s">
        <v>84</v>
      </c>
      <c r="B29" s="28"/>
      <c r="C29" s="84"/>
      <c r="D29" s="93"/>
      <c r="E29" s="94"/>
    </row>
    <row r="30" spans="1:24" x14ac:dyDescent="0.25">
      <c r="A30" t="s">
        <v>85</v>
      </c>
      <c r="B30" s="28"/>
      <c r="C30" s="84"/>
      <c r="D30" s="93"/>
      <c r="E30" s="94"/>
    </row>
    <row r="31" spans="1:24" x14ac:dyDescent="0.25">
      <c r="A31" t="s">
        <v>86</v>
      </c>
      <c r="B31" s="28"/>
      <c r="C31" s="84"/>
      <c r="D31" s="93"/>
      <c r="E31" s="94"/>
    </row>
    <row r="32" spans="1:24" x14ac:dyDescent="0.25">
      <c r="A32" t="s">
        <v>87</v>
      </c>
      <c r="B32" s="28"/>
      <c r="C32" s="84"/>
      <c r="D32" s="93"/>
      <c r="E32" s="94"/>
    </row>
    <row r="33" spans="1:5" x14ac:dyDescent="0.25">
      <c r="A33" t="s">
        <v>88</v>
      </c>
      <c r="B33" s="28"/>
      <c r="C33" s="84"/>
      <c r="D33" s="93"/>
      <c r="E33" s="94"/>
    </row>
    <row r="34" spans="1:5" x14ac:dyDescent="0.25">
      <c r="A34" t="s">
        <v>89</v>
      </c>
      <c r="B34" s="28"/>
      <c r="C34" s="84"/>
      <c r="D34" s="93"/>
      <c r="E34" s="94"/>
    </row>
    <row r="35" spans="1:5" x14ac:dyDescent="0.25">
      <c r="A35" t="s">
        <v>126</v>
      </c>
      <c r="B35" s="28"/>
      <c r="C35" s="84"/>
      <c r="D35" s="93"/>
      <c r="E35" s="94"/>
    </row>
    <row r="36" spans="1:5" x14ac:dyDescent="0.25">
      <c r="A36" t="s">
        <v>127</v>
      </c>
      <c r="B36" s="28"/>
      <c r="C36" s="84"/>
      <c r="D36" s="93"/>
      <c r="E36" s="94"/>
    </row>
    <row r="37" spans="1:5" x14ac:dyDescent="0.25">
      <c r="A37" t="s">
        <v>128</v>
      </c>
      <c r="B37" s="28"/>
      <c r="C37" s="84"/>
      <c r="D37" s="145"/>
      <c r="E37" s="146"/>
    </row>
    <row r="38" spans="1:5" x14ac:dyDescent="0.25">
      <c r="A38" t="s">
        <v>129</v>
      </c>
      <c r="B38" s="28"/>
      <c r="C38" s="84"/>
      <c r="D38" s="145"/>
      <c r="E38" s="146"/>
    </row>
    <row r="39" spans="1:5" collapsed="1" x14ac:dyDescent="0.25">
      <c r="B39" s="3" t="s">
        <v>17</v>
      </c>
      <c r="C39" s="97">
        <f>SUM(C6:C38)</f>
        <v>0</v>
      </c>
      <c r="D39" s="158"/>
      <c r="E39" s="159"/>
    </row>
    <row r="40" spans="1:5" x14ac:dyDescent="0.25">
      <c r="B40" s="13"/>
      <c r="C40" s="14"/>
      <c r="D40" s="166"/>
      <c r="E40" s="167"/>
    </row>
    <row r="41" spans="1:5" x14ac:dyDescent="0.25">
      <c r="B41" s="156" t="s">
        <v>138</v>
      </c>
      <c r="C41" s="157"/>
      <c r="D41" s="158"/>
      <c r="E41" s="159"/>
    </row>
    <row r="42" spans="1:5" x14ac:dyDescent="0.25">
      <c r="A42" t="s">
        <v>130</v>
      </c>
      <c r="B42" s="98" t="s">
        <v>19</v>
      </c>
      <c r="C42" s="84"/>
      <c r="D42" s="160"/>
      <c r="E42" s="161"/>
    </row>
    <row r="43" spans="1:5" x14ac:dyDescent="0.25">
      <c r="A43" t="s">
        <v>131</v>
      </c>
      <c r="B43" s="98" t="s">
        <v>20</v>
      </c>
      <c r="C43" s="84"/>
      <c r="D43" s="160"/>
      <c r="E43" s="161"/>
    </row>
    <row r="44" spans="1:5" x14ac:dyDescent="0.25">
      <c r="A44" t="s">
        <v>132</v>
      </c>
      <c r="B44" s="28"/>
      <c r="C44" s="84"/>
      <c r="D44" s="160"/>
      <c r="E44" s="161"/>
    </row>
    <row r="45" spans="1:5" x14ac:dyDescent="0.25">
      <c r="A45" t="s">
        <v>133</v>
      </c>
      <c r="B45" s="29"/>
      <c r="C45" s="84"/>
      <c r="D45" s="160"/>
      <c r="E45" s="161"/>
    </row>
    <row r="46" spans="1:5" collapsed="1" x14ac:dyDescent="0.25">
      <c r="B46" s="5" t="s">
        <v>21</v>
      </c>
      <c r="C46" s="85">
        <f>SUM(C42:C45)</f>
        <v>0</v>
      </c>
      <c r="D46" s="176"/>
      <c r="E46" s="177"/>
    </row>
    <row r="47" spans="1:5" ht="15.75" thickBot="1" x14ac:dyDescent="0.3">
      <c r="B47" s="15"/>
      <c r="C47" s="16"/>
      <c r="D47" s="178"/>
      <c r="E47" s="179"/>
    </row>
    <row r="48" spans="1:5" x14ac:dyDescent="0.25">
      <c r="B48" s="154" t="s">
        <v>22</v>
      </c>
      <c r="C48" s="164">
        <f>C39+C46</f>
        <v>0</v>
      </c>
      <c r="D48" s="180"/>
      <c r="E48" s="181"/>
    </row>
    <row r="49" spans="1:5" ht="15.75" thickBot="1" x14ac:dyDescent="0.3">
      <c r="B49" s="155"/>
      <c r="C49" s="165"/>
      <c r="D49" s="162"/>
      <c r="E49" s="163"/>
    </row>
    <row r="50" spans="1:5" x14ac:dyDescent="0.25">
      <c r="B50" s="1"/>
      <c r="C50" s="2"/>
      <c r="D50" s="2"/>
    </row>
    <row r="51" spans="1:5" x14ac:dyDescent="0.25">
      <c r="B51" s="6"/>
      <c r="C51" s="25" t="str">
        <f>C3</f>
        <v>PLAN 2026*</v>
      </c>
      <c r="D51" s="152" t="str">
        <f>D3</f>
        <v>Anmerkungen</v>
      </c>
      <c r="E51" s="153"/>
    </row>
    <row r="52" spans="1:5" x14ac:dyDescent="0.25">
      <c r="B52" s="26" t="s">
        <v>23</v>
      </c>
      <c r="C52" s="27" t="s">
        <v>4</v>
      </c>
      <c r="D52" s="174"/>
      <c r="E52" s="175"/>
    </row>
    <row r="53" spans="1:5" ht="38.25" x14ac:dyDescent="0.25">
      <c r="A53" t="s">
        <v>90</v>
      </c>
      <c r="B53" s="76" t="s">
        <v>24</v>
      </c>
      <c r="C53" s="86"/>
      <c r="D53" s="168"/>
      <c r="E53" s="169"/>
    </row>
    <row r="54" spans="1:5" x14ac:dyDescent="0.25">
      <c r="A54" t="s">
        <v>91</v>
      </c>
      <c r="B54" s="76" t="s">
        <v>60</v>
      </c>
      <c r="C54" s="86"/>
      <c r="D54" s="168"/>
      <c r="E54" s="169"/>
    </row>
    <row r="55" spans="1:5" x14ac:dyDescent="0.25">
      <c r="A55" t="s">
        <v>92</v>
      </c>
      <c r="B55" s="76" t="s">
        <v>25</v>
      </c>
      <c r="C55" s="86"/>
      <c r="D55" s="168"/>
      <c r="E55" s="169"/>
    </row>
    <row r="56" spans="1:5" x14ac:dyDescent="0.25">
      <c r="A56" t="s">
        <v>93</v>
      </c>
      <c r="B56" s="30"/>
      <c r="C56" s="86"/>
      <c r="D56" s="168"/>
      <c r="E56" s="169"/>
    </row>
    <row r="57" spans="1:5" x14ac:dyDescent="0.25">
      <c r="A57" t="s">
        <v>94</v>
      </c>
      <c r="B57" s="30"/>
      <c r="C57" s="86"/>
      <c r="D57" s="168"/>
      <c r="E57" s="169"/>
    </row>
    <row r="58" spans="1:5" x14ac:dyDescent="0.25">
      <c r="A58" t="s">
        <v>95</v>
      </c>
      <c r="B58" s="31"/>
      <c r="C58" s="86"/>
      <c r="D58" s="168"/>
      <c r="E58" s="169"/>
    </row>
    <row r="59" spans="1:5" x14ac:dyDescent="0.25">
      <c r="A59" t="s">
        <v>96</v>
      </c>
      <c r="B59" s="31"/>
      <c r="C59" s="86"/>
      <c r="D59" s="168"/>
      <c r="E59" s="169"/>
    </row>
    <row r="60" spans="1:5" x14ac:dyDescent="0.25">
      <c r="B60" s="78" t="s">
        <v>28</v>
      </c>
      <c r="C60" s="87"/>
      <c r="D60" s="170"/>
      <c r="E60" s="171"/>
    </row>
    <row r="61" spans="1:5" collapsed="1" x14ac:dyDescent="0.25">
      <c r="A61" t="s">
        <v>97</v>
      </c>
      <c r="B61" s="77"/>
      <c r="C61" s="88"/>
      <c r="D61" s="172"/>
      <c r="E61" s="173"/>
    </row>
    <row r="62" spans="1:5" x14ac:dyDescent="0.25">
      <c r="A62" t="s">
        <v>98</v>
      </c>
      <c r="B62" s="30"/>
      <c r="C62" s="88"/>
      <c r="D62" s="172" t="s">
        <v>44</v>
      </c>
      <c r="E62" s="173"/>
    </row>
    <row r="63" spans="1:5" x14ac:dyDescent="0.25">
      <c r="A63" t="s">
        <v>99</v>
      </c>
      <c r="B63" s="30"/>
      <c r="C63" s="88"/>
      <c r="D63" s="172" t="s">
        <v>44</v>
      </c>
      <c r="E63" s="173"/>
    </row>
    <row r="64" spans="1:5" x14ac:dyDescent="0.25">
      <c r="A64" t="s">
        <v>100</v>
      </c>
      <c r="B64" s="30"/>
      <c r="C64" s="88"/>
      <c r="D64" s="172" t="s">
        <v>44</v>
      </c>
      <c r="E64" s="173"/>
    </row>
    <row r="65" spans="1:5" ht="30" x14ac:dyDescent="0.25">
      <c r="B65" s="78" t="s">
        <v>29</v>
      </c>
      <c r="C65" s="87"/>
      <c r="D65" s="170"/>
      <c r="E65" s="171"/>
    </row>
    <row r="66" spans="1:5" x14ac:dyDescent="0.25">
      <c r="A66" t="s">
        <v>101</v>
      </c>
      <c r="B66" s="30"/>
      <c r="C66" s="86"/>
      <c r="D66" s="172"/>
      <c r="E66" s="173"/>
    </row>
    <row r="67" spans="1:5" x14ac:dyDescent="0.25">
      <c r="A67" t="s">
        <v>102</v>
      </c>
      <c r="B67" s="30"/>
      <c r="C67" s="86"/>
      <c r="D67" s="172" t="s">
        <v>44</v>
      </c>
      <c r="E67" s="173"/>
    </row>
    <row r="68" spans="1:5" x14ac:dyDescent="0.25">
      <c r="A68" t="s">
        <v>103</v>
      </c>
      <c r="B68" s="30"/>
      <c r="C68" s="86"/>
      <c r="D68" s="172" t="s">
        <v>44</v>
      </c>
      <c r="E68" s="173"/>
    </row>
    <row r="69" spans="1:5" x14ac:dyDescent="0.25">
      <c r="A69" t="s">
        <v>104</v>
      </c>
      <c r="B69" s="30"/>
      <c r="C69" s="86"/>
      <c r="D69" s="172" t="s">
        <v>44</v>
      </c>
      <c r="E69" s="173"/>
    </row>
    <row r="70" spans="1:5" collapsed="1" x14ac:dyDescent="0.25">
      <c r="A70" t="s">
        <v>105</v>
      </c>
      <c r="B70" s="30"/>
      <c r="C70" s="86"/>
      <c r="D70" s="172" t="s">
        <v>44</v>
      </c>
      <c r="E70" s="173"/>
    </row>
    <row r="71" spans="1:5" ht="30" x14ac:dyDescent="0.25">
      <c r="B71" s="78" t="s">
        <v>30</v>
      </c>
      <c r="C71" s="87"/>
      <c r="D71" s="170"/>
      <c r="E71" s="171"/>
    </row>
    <row r="72" spans="1:5" x14ac:dyDescent="0.25">
      <c r="A72" t="s">
        <v>106</v>
      </c>
      <c r="B72" s="30"/>
      <c r="C72" s="86"/>
      <c r="D72" s="172"/>
      <c r="E72" s="173"/>
    </row>
    <row r="73" spans="1:5" x14ac:dyDescent="0.25">
      <c r="A73" t="s">
        <v>107</v>
      </c>
      <c r="B73" s="30"/>
      <c r="C73" s="86"/>
      <c r="D73" s="172" t="s">
        <v>44</v>
      </c>
      <c r="E73" s="173"/>
    </row>
    <row r="74" spans="1:5" x14ac:dyDescent="0.25">
      <c r="A74" t="s">
        <v>108</v>
      </c>
      <c r="B74" s="30"/>
      <c r="C74" s="86"/>
      <c r="D74" s="172" t="s">
        <v>44</v>
      </c>
      <c r="E74" s="173"/>
    </row>
    <row r="75" spans="1:5" x14ac:dyDescent="0.25">
      <c r="A75" t="s">
        <v>109</v>
      </c>
      <c r="B75" s="30"/>
      <c r="C75" s="86"/>
      <c r="D75" s="172" t="s">
        <v>44</v>
      </c>
      <c r="E75" s="173"/>
    </row>
    <row r="76" spans="1:5" x14ac:dyDescent="0.25">
      <c r="B76" s="78" t="s">
        <v>31</v>
      </c>
      <c r="C76" s="87"/>
      <c r="D76" s="170"/>
      <c r="E76" s="171"/>
    </row>
    <row r="77" spans="1:5" x14ac:dyDescent="0.25">
      <c r="A77" t="s">
        <v>110</v>
      </c>
      <c r="B77" s="30"/>
      <c r="C77" s="86"/>
      <c r="D77" s="172"/>
      <c r="E77" s="173"/>
    </row>
    <row r="78" spans="1:5" x14ac:dyDescent="0.25">
      <c r="A78" t="s">
        <v>111</v>
      </c>
      <c r="B78" s="30"/>
      <c r="C78" s="86"/>
      <c r="D78" s="172" t="s">
        <v>44</v>
      </c>
      <c r="E78" s="173"/>
    </row>
    <row r="79" spans="1:5" x14ac:dyDescent="0.25">
      <c r="A79" t="s">
        <v>112</v>
      </c>
      <c r="B79" s="30"/>
      <c r="C79" s="86"/>
      <c r="D79" s="172" t="s">
        <v>44</v>
      </c>
      <c r="E79" s="173"/>
    </row>
    <row r="80" spans="1:5" x14ac:dyDescent="0.25">
      <c r="A80" t="s">
        <v>113</v>
      </c>
      <c r="B80" s="30"/>
      <c r="C80" s="86"/>
      <c r="D80" s="172" t="s">
        <v>44</v>
      </c>
      <c r="E80" s="173"/>
    </row>
    <row r="81" spans="1:6" x14ac:dyDescent="0.25">
      <c r="B81" s="78" t="s">
        <v>32</v>
      </c>
      <c r="C81" s="87"/>
      <c r="D81" s="170"/>
      <c r="E81" s="171"/>
    </row>
    <row r="82" spans="1:6" x14ac:dyDescent="0.25">
      <c r="A82" t="s">
        <v>114</v>
      </c>
      <c r="B82" s="30"/>
      <c r="C82" s="89"/>
      <c r="D82" s="172"/>
      <c r="E82" s="173"/>
    </row>
    <row r="83" spans="1:6" x14ac:dyDescent="0.25">
      <c r="A83" t="s">
        <v>115</v>
      </c>
      <c r="B83" s="30"/>
      <c r="C83" s="89"/>
      <c r="D83" s="172" t="s">
        <v>44</v>
      </c>
      <c r="E83" s="173"/>
    </row>
    <row r="84" spans="1:6" x14ac:dyDescent="0.25">
      <c r="A84" t="s">
        <v>116</v>
      </c>
      <c r="B84" s="31"/>
      <c r="C84" s="86"/>
      <c r="D84" s="172" t="s">
        <v>44</v>
      </c>
      <c r="E84" s="173"/>
    </row>
    <row r="85" spans="1:6" ht="15.75" thickBot="1" x14ac:dyDescent="0.3">
      <c r="A85" t="s">
        <v>117</v>
      </c>
      <c r="B85" s="32"/>
      <c r="C85" s="90"/>
      <c r="D85" s="172" t="s">
        <v>44</v>
      </c>
      <c r="E85" s="173"/>
    </row>
    <row r="86" spans="1:6" ht="15.75" collapsed="1" thickBot="1" x14ac:dyDescent="0.3">
      <c r="B86" s="7" t="s">
        <v>33</v>
      </c>
      <c r="C86" s="99">
        <f>SUM(C53:C85)</f>
        <v>0</v>
      </c>
      <c r="D86" s="189"/>
      <c r="E86" s="190"/>
    </row>
    <row r="87" spans="1:6" ht="15.75" thickBot="1" x14ac:dyDescent="0.3">
      <c r="B87" s="8"/>
      <c r="C87" s="91"/>
      <c r="D87" s="10"/>
    </row>
    <row r="88" spans="1:6" x14ac:dyDescent="0.25">
      <c r="B88" s="19" t="s">
        <v>34</v>
      </c>
      <c r="C88" s="100">
        <f>C48</f>
        <v>0</v>
      </c>
      <c r="D88" s="183"/>
      <c r="E88" s="184"/>
    </row>
    <row r="89" spans="1:6" x14ac:dyDescent="0.25">
      <c r="B89" s="20" t="s">
        <v>35</v>
      </c>
      <c r="C89" s="101">
        <f>C86</f>
        <v>0</v>
      </c>
      <c r="D89" s="185"/>
      <c r="E89" s="186"/>
    </row>
    <row r="90" spans="1:6" ht="15.75" thickBot="1" x14ac:dyDescent="0.3">
      <c r="B90" s="78" t="s">
        <v>118</v>
      </c>
      <c r="C90" s="102">
        <f>-(C89-C88)</f>
        <v>0</v>
      </c>
      <c r="D90" s="187"/>
      <c r="E90" s="188"/>
    </row>
    <row r="91" spans="1:6" ht="16.5" customHeight="1" thickBot="1" x14ac:dyDescent="0.3">
      <c r="B91" s="73"/>
      <c r="C91" s="92"/>
      <c r="D91" s="74"/>
      <c r="E91" s="75"/>
      <c r="F91" s="182"/>
    </row>
    <row r="92" spans="1:6" ht="15.75" customHeight="1" x14ac:dyDescent="0.25">
      <c r="B92" s="12" t="s">
        <v>53</v>
      </c>
      <c r="F92" s="182"/>
    </row>
    <row r="93" spans="1:6" x14ac:dyDescent="0.25">
      <c r="B93" s="11" t="s">
        <v>37</v>
      </c>
    </row>
  </sheetData>
  <sheetProtection algorithmName="SHA-512" hashValue="Qx4/0gv1upEaQQdfviU+ZGXOPrAEtKemh96/8gOI8p5dYsz0WVJuoXRYWM1WRA2ldT0pWqdA0PEgUEoOjE8s5w==" saltValue="3a8vuynMt53XZ//1unGxNw==" spinCount="100000" sheet="1" selectLockedCells="1"/>
  <mergeCells count="83">
    <mergeCell ref="F91:F92"/>
    <mergeCell ref="D88:E88"/>
    <mergeCell ref="D89:E89"/>
    <mergeCell ref="D90:E90"/>
    <mergeCell ref="D65:E65"/>
    <mergeCell ref="D79:E79"/>
    <mergeCell ref="D82:E82"/>
    <mergeCell ref="D83:E83"/>
    <mergeCell ref="D81:E81"/>
    <mergeCell ref="D80:E80"/>
    <mergeCell ref="D86:E86"/>
    <mergeCell ref="D70:E70"/>
    <mergeCell ref="D84:E84"/>
    <mergeCell ref="D85:E85"/>
    <mergeCell ref="D78:E78"/>
    <mergeCell ref="D77:E77"/>
    <mergeCell ref="D23:E23"/>
    <mergeCell ref="D24:E24"/>
    <mergeCell ref="D72:E72"/>
    <mergeCell ref="D69:E69"/>
    <mergeCell ref="D26:E26"/>
    <mergeCell ref="D54:E54"/>
    <mergeCell ref="D47:E47"/>
    <mergeCell ref="D56:E56"/>
    <mergeCell ref="D61:E61"/>
    <mergeCell ref="D58:E58"/>
    <mergeCell ref="D57:E57"/>
    <mergeCell ref="D48:E48"/>
    <mergeCell ref="D60:E60"/>
    <mergeCell ref="D62:E62"/>
    <mergeCell ref="D63:E63"/>
    <mergeCell ref="D64:E64"/>
    <mergeCell ref="D16:E16"/>
    <mergeCell ref="D53:E53"/>
    <mergeCell ref="D67:E67"/>
    <mergeCell ref="D68:E68"/>
    <mergeCell ref="D27:E27"/>
    <mergeCell ref="D28:E28"/>
    <mergeCell ref="D37:E37"/>
    <mergeCell ref="D66:E66"/>
    <mergeCell ref="D59:E59"/>
    <mergeCell ref="D46:E46"/>
    <mergeCell ref="D17:E17"/>
    <mergeCell ref="D18:E18"/>
    <mergeCell ref="D25:E25"/>
    <mergeCell ref="D38:E38"/>
    <mergeCell ref="D20:E20"/>
    <mergeCell ref="D22:E22"/>
    <mergeCell ref="D55:E55"/>
    <mergeCell ref="D44:E44"/>
    <mergeCell ref="D71:E71"/>
    <mergeCell ref="D74:E74"/>
    <mergeCell ref="D76:E76"/>
    <mergeCell ref="D52:E52"/>
    <mergeCell ref="D51:E51"/>
    <mergeCell ref="D73:E73"/>
    <mergeCell ref="D75:E75"/>
    <mergeCell ref="B48:B49"/>
    <mergeCell ref="B41:C41"/>
    <mergeCell ref="D39:E39"/>
    <mergeCell ref="D41:E41"/>
    <mergeCell ref="D42:E42"/>
    <mergeCell ref="D43:E43"/>
    <mergeCell ref="D49:E49"/>
    <mergeCell ref="C48:C49"/>
    <mergeCell ref="D45:E45"/>
    <mergeCell ref="D40:E40"/>
    <mergeCell ref="D21:E21"/>
    <mergeCell ref="D4:E4"/>
    <mergeCell ref="D8:E8"/>
    <mergeCell ref="D9:E9"/>
    <mergeCell ref="B1:B3"/>
    <mergeCell ref="D12:E12"/>
    <mergeCell ref="D5:E5"/>
    <mergeCell ref="D6:E6"/>
    <mergeCell ref="D19:E19"/>
    <mergeCell ref="D7:E7"/>
    <mergeCell ref="D3:E3"/>
    <mergeCell ref="D15:E15"/>
    <mergeCell ref="D10:E10"/>
    <mergeCell ref="D11:E11"/>
    <mergeCell ref="D13:E13"/>
    <mergeCell ref="D14:E14"/>
  </mergeCells>
  <dataValidations count="2">
    <dataValidation type="list" allowBlank="1" showInputMessage="1" showErrorMessage="1" sqref="E2" xr:uid="{00000000-0002-0000-0000-000000000000}">
      <formula1>Jahr</formula1>
    </dataValidation>
    <dataValidation type="list" allowBlank="1" showInputMessage="1" showErrorMessage="1" sqref="E1" xr:uid="{0B013B2D-E910-4BC2-AD48-16AF75697AE6}">
      <formula1>Vorsteuerabzugsberechtigt</formula1>
    </dataValidation>
  </dataValidations>
  <pageMargins left="0.51181102362204722" right="0.51181102362204722" top="0.39370078740157483" bottom="0.39370078740157483" header="0.31496062992125984" footer="0.31496062992125984"/>
  <pageSetup paperSize="9" scale="95" fitToHeight="0" orientation="portrait" verticalDpi="4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5"/>
  <sheetViews>
    <sheetView topLeftCell="B1" zoomScaleNormal="100" workbookViewId="0">
      <selection activeCell="D93" sqref="D93"/>
    </sheetView>
  </sheetViews>
  <sheetFormatPr baseColWidth="10" defaultRowHeight="15" x14ac:dyDescent="0.25"/>
  <cols>
    <col min="1" max="1" width="4.28515625" customWidth="1"/>
    <col min="2" max="2" width="25.7109375" customWidth="1"/>
    <col min="3" max="4" width="13.28515625" customWidth="1"/>
    <col min="5" max="5" width="10.140625" customWidth="1"/>
    <col min="6" max="6" width="64.7109375" customWidth="1"/>
  </cols>
  <sheetData>
    <row r="1" spans="1:6" x14ac:dyDescent="0.25">
      <c r="C1" s="79" t="s">
        <v>0</v>
      </c>
      <c r="D1" s="79"/>
      <c r="E1" s="103" t="s">
        <v>46</v>
      </c>
    </row>
    <row r="2" spans="1:6" ht="16.5" thickBot="1" x14ac:dyDescent="0.3">
      <c r="B2" s="191" t="str">
        <f>ANSUCHEN!B1</f>
        <v>&lt;&lt; Name des Vereins bzw Kleinprojektes&gt;&gt;</v>
      </c>
      <c r="C2" s="79"/>
      <c r="D2" s="79" t="s">
        <v>1</v>
      </c>
      <c r="E2" s="104">
        <v>2025</v>
      </c>
    </row>
    <row r="3" spans="1:6" ht="30" customHeight="1" thickBot="1" x14ac:dyDescent="0.3">
      <c r="B3" s="192"/>
      <c r="C3" s="95" t="str">
        <f>"PLAN"&amp;" "&amp;ANSUCHEN!E2</f>
        <v>PLAN 2026</v>
      </c>
      <c r="D3" s="95" t="str">
        <f>"IST"&amp;" "&amp;ANSUCHEN!E2</f>
        <v>IST 2026</v>
      </c>
      <c r="E3" s="95" t="s">
        <v>40</v>
      </c>
      <c r="F3" s="96" t="s">
        <v>134</v>
      </c>
    </row>
    <row r="4" spans="1:6" x14ac:dyDescent="0.25">
      <c r="B4" s="26" t="s">
        <v>3</v>
      </c>
      <c r="C4" s="57" t="s">
        <v>4</v>
      </c>
      <c r="D4" s="58" t="s">
        <v>4</v>
      </c>
      <c r="E4" s="106" t="s">
        <v>41</v>
      </c>
      <c r="F4" s="59"/>
    </row>
    <row r="5" spans="1:6" x14ac:dyDescent="0.25">
      <c r="B5" s="4" t="s">
        <v>5</v>
      </c>
      <c r="C5" s="52"/>
      <c r="D5" s="52"/>
      <c r="E5" s="107"/>
      <c r="F5" s="43"/>
    </row>
    <row r="6" spans="1:6" x14ac:dyDescent="0.25">
      <c r="A6" t="str">
        <f>ANSUCHEN!A6</f>
        <v>A1</v>
      </c>
      <c r="B6" s="110" t="str">
        <f>ANSUCHEN!B6</f>
        <v>Miete inkl. Betriebskosten</v>
      </c>
      <c r="C6" s="111" t="str">
        <f>IF(ANSUCHEN!C6="","",ANSUCHEN!C6)</f>
        <v/>
      </c>
      <c r="D6" s="83"/>
      <c r="E6" s="108" t="str">
        <f>IF(OR(C6=0,D6=0),"-",D6/C6*100-100)</f>
        <v>-</v>
      </c>
      <c r="F6" s="105" t="str">
        <f>IF(ISBLANK(D6),"",IF(AND(OR(E6&gt;=10,E6&lt;=-10),OR((C6-D6)&gt;=1000,(C6-D6)&lt;=-1000)),"Bitte Begründung in dieser Zelle angeben",""))</f>
        <v/>
      </c>
    </row>
    <row r="7" spans="1:6" x14ac:dyDescent="0.25">
      <c r="A7" t="str">
        <f>ANSUCHEN!A7</f>
        <v>A2</v>
      </c>
      <c r="B7" s="110" t="str">
        <f>ANSUCHEN!B7</f>
        <v>Gas/Strom/Heizung</v>
      </c>
      <c r="C7" s="111" t="str">
        <f>IF(ANSUCHEN!C7="","",ANSUCHEN!C7)</f>
        <v/>
      </c>
      <c r="D7" s="83"/>
      <c r="E7" s="108" t="str">
        <f t="shared" ref="E7:E38" si="0">IF(OR(C7=0,D7=0),"-",D7/C7*100-100)</f>
        <v>-</v>
      </c>
      <c r="F7" s="105" t="str">
        <f t="shared" ref="F7:F38" si="1">IF(ISBLANK(D7),"",IF(AND(OR(E7&gt;=10,E7&lt;=-10),OR((C7-D7)&gt;=1000,(C7-D7)&lt;=-1000)),"Bitte Begründung in dieser Zelle angeben",""))</f>
        <v/>
      </c>
    </row>
    <row r="8" spans="1:6" x14ac:dyDescent="0.25">
      <c r="A8" t="str">
        <f>ANSUCHEN!A8</f>
        <v>A3</v>
      </c>
      <c r="B8" s="110" t="str">
        <f>ANSUCHEN!B8</f>
        <v>Telefon inkl. Onlinekosten</v>
      </c>
      <c r="C8" s="111" t="str">
        <f>IF(ANSUCHEN!C8="","",ANSUCHEN!C8)</f>
        <v/>
      </c>
      <c r="D8" s="83"/>
      <c r="E8" s="108" t="str">
        <f t="shared" si="0"/>
        <v>-</v>
      </c>
      <c r="F8" s="105" t="str">
        <f t="shared" si="1"/>
        <v/>
      </c>
    </row>
    <row r="9" spans="1:6" x14ac:dyDescent="0.25">
      <c r="A9" t="str">
        <f>ANSUCHEN!A9</f>
        <v>A4</v>
      </c>
      <c r="B9" s="110" t="str">
        <f>ANSUCHEN!B9</f>
        <v>Büromaterial</v>
      </c>
      <c r="C9" s="111" t="str">
        <f>IF(ANSUCHEN!C9="","",ANSUCHEN!C9)</f>
        <v/>
      </c>
      <c r="D9" s="83"/>
      <c r="E9" s="108" t="str">
        <f t="shared" si="0"/>
        <v>-</v>
      </c>
      <c r="F9" s="105" t="str">
        <f t="shared" si="1"/>
        <v/>
      </c>
    </row>
    <row r="10" spans="1:6" x14ac:dyDescent="0.25">
      <c r="A10" t="str">
        <f>ANSUCHEN!A10</f>
        <v>A5</v>
      </c>
      <c r="B10" s="110" t="str">
        <f>ANSUCHEN!B10</f>
        <v>Portokosten</v>
      </c>
      <c r="C10" s="111" t="str">
        <f>IF(ANSUCHEN!C10="","",ANSUCHEN!C10)</f>
        <v/>
      </c>
      <c r="D10" s="83"/>
      <c r="E10" s="108" t="str">
        <f t="shared" si="0"/>
        <v>-</v>
      </c>
      <c r="F10" s="105" t="str">
        <f t="shared" si="1"/>
        <v/>
      </c>
    </row>
    <row r="11" spans="1:6" x14ac:dyDescent="0.25">
      <c r="A11" t="str">
        <f>ANSUCHEN!A11</f>
        <v>A6</v>
      </c>
      <c r="B11" s="110" t="str">
        <f>ANSUCHEN!B11</f>
        <v>Kopierkosten</v>
      </c>
      <c r="C11" s="111" t="str">
        <f>IF(ANSUCHEN!C11="","",ANSUCHEN!C11)</f>
        <v/>
      </c>
      <c r="D11" s="83"/>
      <c r="E11" s="108" t="str">
        <f t="shared" si="0"/>
        <v>-</v>
      </c>
      <c r="F11" s="105" t="str">
        <f t="shared" si="1"/>
        <v/>
      </c>
    </row>
    <row r="12" spans="1:6" ht="25.5" x14ac:dyDescent="0.25">
      <c r="A12" t="str">
        <f>ANSUCHEN!A12</f>
        <v>A7</v>
      </c>
      <c r="B12" s="110" t="str">
        <f>ANSUCHEN!B12</f>
        <v xml:space="preserve">Versicherungen, Leasingverträge </v>
      </c>
      <c r="C12" s="111" t="str">
        <f>IF(ANSUCHEN!C12="","",ANSUCHEN!C12)</f>
        <v/>
      </c>
      <c r="D12" s="83"/>
      <c r="E12" s="108" t="str">
        <f t="shared" si="0"/>
        <v>-</v>
      </c>
      <c r="F12" s="105" t="str">
        <f t="shared" si="1"/>
        <v/>
      </c>
    </row>
    <row r="13" spans="1:6" x14ac:dyDescent="0.25">
      <c r="A13" t="str">
        <f>ANSUCHEN!A13</f>
        <v>A8</v>
      </c>
      <c r="B13" s="110" t="str">
        <f>ANSUCHEN!B13</f>
        <v>Reparaturen, Instandhaltung</v>
      </c>
      <c r="C13" s="111" t="str">
        <f>IF(ANSUCHEN!C13="","",ANSUCHEN!C13)</f>
        <v/>
      </c>
      <c r="D13" s="83"/>
      <c r="E13" s="108" t="str">
        <f t="shared" si="0"/>
        <v>-</v>
      </c>
      <c r="F13" s="105" t="str">
        <f t="shared" si="1"/>
        <v/>
      </c>
    </row>
    <row r="14" spans="1:6" x14ac:dyDescent="0.25">
      <c r="A14" t="str">
        <f>ANSUCHEN!A14</f>
        <v>A9</v>
      </c>
      <c r="B14" s="110" t="str">
        <f>ANSUCHEN!B14</f>
        <v>Internet – Server, Provider</v>
      </c>
      <c r="C14" s="111" t="str">
        <f>IF(ANSUCHEN!C14="","",ANSUCHEN!C14)</f>
        <v/>
      </c>
      <c r="D14" s="83"/>
      <c r="E14" s="108" t="str">
        <f t="shared" si="0"/>
        <v>-</v>
      </c>
      <c r="F14" s="105" t="str">
        <f t="shared" si="1"/>
        <v/>
      </c>
    </row>
    <row r="15" spans="1:6" ht="25.5" x14ac:dyDescent="0.25">
      <c r="A15" t="str">
        <f>ANSUCHEN!A15</f>
        <v>A10</v>
      </c>
      <c r="B15" s="110" t="str">
        <f>ANSUCHEN!B15</f>
        <v>Sonstiges Verbrauchsmaterial</v>
      </c>
      <c r="C15" s="111" t="str">
        <f>IF(ANSUCHEN!C15="","",ANSUCHEN!C15)</f>
        <v/>
      </c>
      <c r="D15" s="83"/>
      <c r="E15" s="108" t="str">
        <f t="shared" si="0"/>
        <v>-</v>
      </c>
      <c r="F15" s="105" t="str">
        <f t="shared" si="1"/>
        <v/>
      </c>
    </row>
    <row r="16" spans="1:6" ht="25.5" x14ac:dyDescent="0.25">
      <c r="A16" t="str">
        <f>ANSUCHEN!A16</f>
        <v>A11</v>
      </c>
      <c r="B16" s="110" t="str">
        <f>ANSUCHEN!B16</f>
        <v>Informationsmaterial/ Öffentlichkeitsarbeit</v>
      </c>
      <c r="C16" s="111" t="str">
        <f>IF(ANSUCHEN!C16="","",ANSUCHEN!C16)</f>
        <v/>
      </c>
      <c r="D16" s="83"/>
      <c r="E16" s="108" t="str">
        <f t="shared" si="0"/>
        <v>-</v>
      </c>
      <c r="F16" s="105" t="str">
        <f t="shared" si="1"/>
        <v/>
      </c>
    </row>
    <row r="17" spans="1:6" x14ac:dyDescent="0.25">
      <c r="A17" t="str">
        <f>ANSUCHEN!A17</f>
        <v>A12</v>
      </c>
      <c r="B17" s="110" t="str">
        <f>ANSUCHEN!B17</f>
        <v>Fachliteratur/Abos</v>
      </c>
      <c r="C17" s="111" t="str">
        <f>IF(ANSUCHEN!C17="","",ANSUCHEN!C17)</f>
        <v/>
      </c>
      <c r="D17" s="83"/>
      <c r="E17" s="108" t="str">
        <f t="shared" si="0"/>
        <v>-</v>
      </c>
      <c r="F17" s="105" t="str">
        <f t="shared" si="1"/>
        <v/>
      </c>
    </row>
    <row r="18" spans="1:6" x14ac:dyDescent="0.25">
      <c r="A18" t="str">
        <f>ANSUCHEN!A18</f>
        <v>A13</v>
      </c>
      <c r="B18" s="110" t="str">
        <f>ANSUCHEN!B18</f>
        <v>Fahrt- und Reisekosten</v>
      </c>
      <c r="C18" s="111" t="str">
        <f>IF(ANSUCHEN!C18="","",ANSUCHEN!C18)</f>
        <v/>
      </c>
      <c r="D18" s="83"/>
      <c r="E18" s="108" t="str">
        <f t="shared" si="0"/>
        <v>-</v>
      </c>
      <c r="F18" s="105" t="str">
        <f t="shared" si="1"/>
        <v/>
      </c>
    </row>
    <row r="19" spans="1:6" x14ac:dyDescent="0.25">
      <c r="A19" t="str">
        <f>ANSUCHEN!A19</f>
        <v>A14</v>
      </c>
      <c r="B19" s="110" t="str">
        <f>ANSUCHEN!B19</f>
        <v>Weiterbildung</v>
      </c>
      <c r="C19" s="111" t="str">
        <f>IF(ANSUCHEN!C19="","",ANSUCHEN!C19)</f>
        <v/>
      </c>
      <c r="D19" s="83"/>
      <c r="E19" s="108" t="str">
        <f t="shared" si="0"/>
        <v>-</v>
      </c>
      <c r="F19" s="105" t="str">
        <f t="shared" si="1"/>
        <v/>
      </c>
    </row>
    <row r="20" spans="1:6" x14ac:dyDescent="0.25">
      <c r="A20" t="str">
        <f>ANSUCHEN!A20</f>
        <v>A15</v>
      </c>
      <c r="B20" s="110" t="str">
        <f>ANSUCHEN!B20</f>
        <v>Beiträge, Gebühren</v>
      </c>
      <c r="C20" s="111" t="str">
        <f>IF(ANSUCHEN!C20="","",ANSUCHEN!C20)</f>
        <v/>
      </c>
      <c r="D20" s="83"/>
      <c r="E20" s="108" t="str">
        <f t="shared" si="0"/>
        <v>-</v>
      </c>
      <c r="F20" s="105" t="str">
        <f t="shared" si="1"/>
        <v/>
      </c>
    </row>
    <row r="21" spans="1:6" ht="38.25" x14ac:dyDescent="0.25">
      <c r="A21" t="str">
        <f>ANSUCHEN!A21</f>
        <v>A16</v>
      </c>
      <c r="B21" s="110" t="str">
        <f>ANSUCHEN!B21</f>
        <v>Honorare (Rechts- und Beratungskosten, Supervision etc.)</v>
      </c>
      <c r="C21" s="111" t="str">
        <f>IF(ANSUCHEN!C21="","",ANSUCHEN!C21)</f>
        <v/>
      </c>
      <c r="D21" s="83"/>
      <c r="E21" s="108" t="str">
        <f t="shared" si="0"/>
        <v>-</v>
      </c>
      <c r="F21" s="105" t="str">
        <f t="shared" si="1"/>
        <v/>
      </c>
    </row>
    <row r="22" spans="1:6" ht="38.25" x14ac:dyDescent="0.25">
      <c r="A22" t="str">
        <f>ANSUCHEN!A22</f>
        <v>A17</v>
      </c>
      <c r="B22" s="110" t="str">
        <f>ANSUCHEN!B22</f>
        <v>Geringwertige Wirtschaftsgüter (Investitionen bis zu € 1.000)</v>
      </c>
      <c r="C22" s="111" t="str">
        <f>IF(ANSUCHEN!C22="","",ANSUCHEN!C22)</f>
        <v/>
      </c>
      <c r="D22" s="83"/>
      <c r="E22" s="108" t="str">
        <f t="shared" si="0"/>
        <v>-</v>
      </c>
      <c r="F22" s="105" t="str">
        <f t="shared" si="1"/>
        <v/>
      </c>
    </row>
    <row r="23" spans="1:6" ht="25.5" x14ac:dyDescent="0.25">
      <c r="A23" t="str">
        <f>ANSUCHEN!A23</f>
        <v>A18</v>
      </c>
      <c r="B23" s="110" t="str">
        <f>ANSUCHEN!B23</f>
        <v>Investitionen über € 1.000 (einzeln auflisten)</v>
      </c>
      <c r="C23" s="111" t="str">
        <f>IF(ANSUCHEN!C23="","",ANSUCHEN!C23)</f>
        <v/>
      </c>
      <c r="D23" s="83"/>
      <c r="E23" s="108" t="str">
        <f t="shared" si="0"/>
        <v>-</v>
      </c>
      <c r="F23" s="105" t="str">
        <f t="shared" si="1"/>
        <v/>
      </c>
    </row>
    <row r="24" spans="1:6" x14ac:dyDescent="0.25">
      <c r="A24" t="str">
        <f>ANSUCHEN!A24</f>
        <v>A19</v>
      </c>
      <c r="B24" s="110" t="str">
        <f>IF(ANSUCHEN!B24="","",ANSUCHEN!B24)</f>
        <v/>
      </c>
      <c r="C24" s="111" t="str">
        <f>IF(ANSUCHEN!C24="","",ANSUCHEN!C24)</f>
        <v/>
      </c>
      <c r="D24" s="83"/>
      <c r="E24" s="108" t="str">
        <f t="shared" si="0"/>
        <v>-</v>
      </c>
      <c r="F24" s="105" t="str">
        <f t="shared" si="1"/>
        <v/>
      </c>
    </row>
    <row r="25" spans="1:6" x14ac:dyDescent="0.25">
      <c r="A25" t="str">
        <f>ANSUCHEN!A25</f>
        <v>A20</v>
      </c>
      <c r="B25" s="110" t="str">
        <f>IF(ANSUCHEN!B25="","",ANSUCHEN!B25)</f>
        <v/>
      </c>
      <c r="C25" s="111" t="str">
        <f>IF(ANSUCHEN!C25="","",ANSUCHEN!C25)</f>
        <v/>
      </c>
      <c r="D25" s="83"/>
      <c r="E25" s="108" t="str">
        <f t="shared" si="0"/>
        <v>-</v>
      </c>
      <c r="F25" s="105" t="str">
        <f t="shared" si="1"/>
        <v/>
      </c>
    </row>
    <row r="26" spans="1:6" x14ac:dyDescent="0.25">
      <c r="A26" t="str">
        <f>ANSUCHEN!A26</f>
        <v>A21</v>
      </c>
      <c r="B26" s="110" t="str">
        <f>IF(ANSUCHEN!B26="","",ANSUCHEN!B26)</f>
        <v/>
      </c>
      <c r="C26" s="111" t="str">
        <f>IF(ANSUCHEN!C26="","",ANSUCHEN!C26)</f>
        <v/>
      </c>
      <c r="D26" s="83"/>
      <c r="E26" s="108" t="str">
        <f t="shared" si="0"/>
        <v>-</v>
      </c>
      <c r="F26" s="105" t="str">
        <f t="shared" si="1"/>
        <v/>
      </c>
    </row>
    <row r="27" spans="1:6" x14ac:dyDescent="0.25">
      <c r="A27" t="str">
        <f>ANSUCHEN!A27</f>
        <v>A22</v>
      </c>
      <c r="B27" s="110" t="str">
        <f>IF(ANSUCHEN!B27="","",ANSUCHEN!B27)</f>
        <v/>
      </c>
      <c r="C27" s="111" t="str">
        <f>IF(ANSUCHEN!C27="","",ANSUCHEN!C27)</f>
        <v/>
      </c>
      <c r="D27" s="83"/>
      <c r="E27" s="108" t="str">
        <f t="shared" si="0"/>
        <v>-</v>
      </c>
      <c r="F27" s="105" t="str">
        <f t="shared" si="1"/>
        <v/>
      </c>
    </row>
    <row r="28" spans="1:6" x14ac:dyDescent="0.25">
      <c r="A28" t="str">
        <f>ANSUCHEN!A28</f>
        <v>A23</v>
      </c>
      <c r="B28" s="110" t="str">
        <f>IF(ANSUCHEN!B28="","",ANSUCHEN!B28)</f>
        <v/>
      </c>
      <c r="C28" s="111" t="str">
        <f>IF(ANSUCHEN!C28="","",ANSUCHEN!C28)</f>
        <v/>
      </c>
      <c r="D28" s="83"/>
      <c r="E28" s="108" t="str">
        <f t="shared" si="0"/>
        <v>-</v>
      </c>
      <c r="F28" s="105" t="str">
        <f t="shared" si="1"/>
        <v/>
      </c>
    </row>
    <row r="29" spans="1:6" x14ac:dyDescent="0.25">
      <c r="A29" t="str">
        <f>ANSUCHEN!A29</f>
        <v>A24</v>
      </c>
      <c r="B29" s="110" t="str">
        <f>IF(ANSUCHEN!B29="","",ANSUCHEN!B29)</f>
        <v/>
      </c>
      <c r="C29" s="111" t="str">
        <f>IF(ANSUCHEN!C29="","",ANSUCHEN!C29)</f>
        <v/>
      </c>
      <c r="D29" s="83"/>
      <c r="E29" s="108"/>
      <c r="F29" s="105" t="str">
        <f t="shared" si="1"/>
        <v/>
      </c>
    </row>
    <row r="30" spans="1:6" x14ac:dyDescent="0.25">
      <c r="A30" t="str">
        <f>ANSUCHEN!A30</f>
        <v>A25</v>
      </c>
      <c r="B30" s="110" t="str">
        <f>IF(ANSUCHEN!B30="","",ANSUCHEN!B30)</f>
        <v/>
      </c>
      <c r="C30" s="111" t="str">
        <f>IF(ANSUCHEN!C30="","",ANSUCHEN!C30)</f>
        <v/>
      </c>
      <c r="D30" s="83"/>
      <c r="E30" s="108"/>
      <c r="F30" s="105" t="str">
        <f t="shared" si="1"/>
        <v/>
      </c>
    </row>
    <row r="31" spans="1:6" x14ac:dyDescent="0.25">
      <c r="A31" t="str">
        <f>ANSUCHEN!A31</f>
        <v>A26</v>
      </c>
      <c r="B31" s="110" t="str">
        <f>IF(ANSUCHEN!B31="","",ANSUCHEN!B31)</f>
        <v/>
      </c>
      <c r="C31" s="111" t="str">
        <f>IF(ANSUCHEN!C31="","",ANSUCHEN!C31)</f>
        <v/>
      </c>
      <c r="D31" s="83"/>
      <c r="E31" s="108"/>
      <c r="F31" s="105" t="str">
        <f t="shared" si="1"/>
        <v/>
      </c>
    </row>
    <row r="32" spans="1:6" x14ac:dyDescent="0.25">
      <c r="A32" t="str">
        <f>ANSUCHEN!A32</f>
        <v>A27</v>
      </c>
      <c r="B32" s="110" t="str">
        <f>IF(ANSUCHEN!B32="","",ANSUCHEN!B32)</f>
        <v/>
      </c>
      <c r="C32" s="111" t="str">
        <f>IF(ANSUCHEN!C32="","",ANSUCHEN!C32)</f>
        <v/>
      </c>
      <c r="D32" s="83"/>
      <c r="E32" s="108"/>
      <c r="F32" s="105" t="str">
        <f t="shared" si="1"/>
        <v/>
      </c>
    </row>
    <row r="33" spans="1:6" x14ac:dyDescent="0.25">
      <c r="A33" t="str">
        <f>ANSUCHEN!A33</f>
        <v>A28</v>
      </c>
      <c r="B33" s="110" t="str">
        <f>IF(ANSUCHEN!B33="","",ANSUCHEN!B33)</f>
        <v/>
      </c>
      <c r="C33" s="111" t="str">
        <f>IF(ANSUCHEN!C33="","",ANSUCHEN!C33)</f>
        <v/>
      </c>
      <c r="D33" s="83"/>
      <c r="E33" s="108"/>
      <c r="F33" s="105" t="str">
        <f t="shared" si="1"/>
        <v/>
      </c>
    </row>
    <row r="34" spans="1:6" x14ac:dyDescent="0.25">
      <c r="A34" t="str">
        <f>ANSUCHEN!A34</f>
        <v>A29</v>
      </c>
      <c r="B34" s="110" t="str">
        <f>IF(ANSUCHEN!B34="","",ANSUCHEN!B34)</f>
        <v/>
      </c>
      <c r="C34" s="111" t="str">
        <f>IF(ANSUCHEN!C34="","",ANSUCHEN!C34)</f>
        <v/>
      </c>
      <c r="D34" s="83"/>
      <c r="E34" s="108"/>
      <c r="F34" s="105" t="str">
        <f t="shared" si="1"/>
        <v/>
      </c>
    </row>
    <row r="35" spans="1:6" x14ac:dyDescent="0.25">
      <c r="A35" t="str">
        <f>ANSUCHEN!A35</f>
        <v>A30</v>
      </c>
      <c r="B35" s="110" t="str">
        <f>IF(ANSUCHEN!B35="","",ANSUCHEN!B35)</f>
        <v/>
      </c>
      <c r="C35" s="111" t="str">
        <f>IF(ANSUCHEN!C35="","",ANSUCHEN!C35)</f>
        <v/>
      </c>
      <c r="D35" s="83"/>
      <c r="E35" s="108"/>
      <c r="F35" s="105" t="str">
        <f t="shared" si="1"/>
        <v/>
      </c>
    </row>
    <row r="36" spans="1:6" x14ac:dyDescent="0.25">
      <c r="A36" t="str">
        <f>ANSUCHEN!A36</f>
        <v>A31</v>
      </c>
      <c r="B36" s="110" t="str">
        <f>IF(ANSUCHEN!B36="","",ANSUCHEN!B36)</f>
        <v/>
      </c>
      <c r="C36" s="111" t="str">
        <f>IF(ANSUCHEN!C36="","",ANSUCHEN!C36)</f>
        <v/>
      </c>
      <c r="D36" s="83"/>
      <c r="E36" s="108"/>
      <c r="F36" s="105" t="str">
        <f t="shared" si="1"/>
        <v/>
      </c>
    </row>
    <row r="37" spans="1:6" x14ac:dyDescent="0.25">
      <c r="A37" t="str">
        <f>ANSUCHEN!A37</f>
        <v>A32</v>
      </c>
      <c r="B37" s="110" t="str">
        <f>IF(ANSUCHEN!B37="","",ANSUCHEN!B37)</f>
        <v/>
      </c>
      <c r="C37" s="111" t="str">
        <f>IF(ANSUCHEN!C37="","",ANSUCHEN!C37)</f>
        <v/>
      </c>
      <c r="D37" s="83"/>
      <c r="E37" s="108" t="str">
        <f t="shared" si="0"/>
        <v>-</v>
      </c>
      <c r="F37" s="105" t="str">
        <f t="shared" si="1"/>
        <v/>
      </c>
    </row>
    <row r="38" spans="1:6" x14ac:dyDescent="0.25">
      <c r="A38" t="str">
        <f>ANSUCHEN!A38</f>
        <v>A33</v>
      </c>
      <c r="B38" s="110" t="str">
        <f>IF(ANSUCHEN!B38="","",ANSUCHEN!B38)</f>
        <v/>
      </c>
      <c r="C38" s="111" t="str">
        <f>IF(ANSUCHEN!C38="","",ANSUCHEN!C38)</f>
        <v/>
      </c>
      <c r="D38" s="83"/>
      <c r="E38" s="108" t="str">
        <f t="shared" si="0"/>
        <v>-</v>
      </c>
      <c r="F38" s="105" t="str">
        <f t="shared" si="1"/>
        <v/>
      </c>
    </row>
    <row r="39" spans="1:6" x14ac:dyDescent="0.25">
      <c r="B39" s="112" t="s">
        <v>17</v>
      </c>
      <c r="C39" s="113">
        <f>SUM(C6:C38)</f>
        <v>0</v>
      </c>
      <c r="D39" s="42">
        <f>SUM(D6:D38)</f>
        <v>0</v>
      </c>
      <c r="E39" s="109" t="str">
        <f>IF(OR(C39=0,D39=0),"-",D39/C39*100-100)</f>
        <v>-</v>
      </c>
      <c r="F39" s="43" t="s">
        <v>43</v>
      </c>
    </row>
    <row r="40" spans="1:6" x14ac:dyDescent="0.25">
      <c r="B40" s="13" t="s">
        <v>44</v>
      </c>
      <c r="C40" s="44"/>
      <c r="D40" s="45"/>
      <c r="E40" s="41"/>
      <c r="F40" s="46"/>
    </row>
    <row r="41" spans="1:6" ht="25.5" x14ac:dyDescent="0.25">
      <c r="B41" s="47" t="s">
        <v>18</v>
      </c>
      <c r="C41" s="42"/>
      <c r="D41" s="42"/>
      <c r="E41" s="40"/>
      <c r="F41" s="43" t="s">
        <v>43</v>
      </c>
    </row>
    <row r="42" spans="1:6" x14ac:dyDescent="0.25">
      <c r="A42" t="str">
        <f>ANSUCHEN!A42</f>
        <v>A34</v>
      </c>
      <c r="B42" s="110" t="str">
        <f>ANSUCHEN!B42</f>
        <v>Angestellte (inkl. DGB)</v>
      </c>
      <c r="C42" s="111" t="str">
        <f>IF(ANSUCHEN!C42="","",ANSUCHEN!C42)</f>
        <v/>
      </c>
      <c r="D42" s="83"/>
      <c r="E42" s="108" t="str">
        <f>IF(OR(C42=0,D42=0),"-",D42/C42*100-100)</f>
        <v>-</v>
      </c>
      <c r="F42" s="116" t="str">
        <f t="shared" ref="F42:F45" si="2">IF(ISBLANK(D42),"",IF(AND(OR(E42&gt;=10,E42&lt;=-10),OR((C42-D42)&gt;=1000,(C42-D42)&lt;=-1000)),"Bitte Begründung in dieser Zelle angeben",""))</f>
        <v/>
      </c>
    </row>
    <row r="43" spans="1:6" ht="25.5" x14ac:dyDescent="0.25">
      <c r="A43" t="str">
        <f>ANSUCHEN!A43</f>
        <v>A35</v>
      </c>
      <c r="B43" s="110" t="str">
        <f>ANSUCHEN!B43</f>
        <v>Freie Dienstverträge (inkl. DGB)</v>
      </c>
      <c r="C43" s="111" t="str">
        <f>IF(ANSUCHEN!C43="","",ANSUCHEN!C43)</f>
        <v/>
      </c>
      <c r="D43" s="83"/>
      <c r="E43" s="108" t="str">
        <f>IF(OR(C43=0,D43=0),"-",D43/C43*100-100)</f>
        <v>-</v>
      </c>
      <c r="F43" s="116" t="str">
        <f t="shared" si="2"/>
        <v/>
      </c>
    </row>
    <row r="44" spans="1:6" x14ac:dyDescent="0.25">
      <c r="A44" t="str">
        <f>ANSUCHEN!A44</f>
        <v>A36</v>
      </c>
      <c r="B44" s="110" t="str">
        <f>IF(ANSUCHEN!B44="","",ANSUCHEN!B44)</f>
        <v/>
      </c>
      <c r="C44" s="111" t="str">
        <f>IF(ANSUCHEN!C44="","",ANSUCHEN!C44)</f>
        <v/>
      </c>
      <c r="D44" s="83"/>
      <c r="E44" s="108" t="str">
        <f>IF(OR(C44=0,D44=0),"-",D44/C44*100-100)</f>
        <v>-</v>
      </c>
      <c r="F44" s="116" t="str">
        <f t="shared" si="2"/>
        <v/>
      </c>
    </row>
    <row r="45" spans="1:6" x14ac:dyDescent="0.25">
      <c r="A45" t="str">
        <f>ANSUCHEN!A45</f>
        <v>A37</v>
      </c>
      <c r="B45" s="110" t="str">
        <f>IF(ANSUCHEN!B45="","",ANSUCHEN!B45)</f>
        <v/>
      </c>
      <c r="C45" s="111" t="str">
        <f>IF(ANSUCHEN!C45="","",ANSUCHEN!C45)</f>
        <v/>
      </c>
      <c r="D45" s="83"/>
      <c r="E45" s="108" t="str">
        <f>IF(OR(C45=0,D45=0),"-",D45/C45*100-100)</f>
        <v>-</v>
      </c>
      <c r="F45" s="116" t="str">
        <f t="shared" si="2"/>
        <v/>
      </c>
    </row>
    <row r="46" spans="1:6" x14ac:dyDescent="0.25">
      <c r="B46" s="114" t="s">
        <v>21</v>
      </c>
      <c r="C46" s="115">
        <f>SUM(C42:C45)</f>
        <v>0</v>
      </c>
      <c r="D46" s="51">
        <f>SUM(D42:D45)</f>
        <v>0</v>
      </c>
      <c r="E46" s="109" t="str">
        <f>IF(OR(C46=0,D46=0),"-",D46/C46*100-100)</f>
        <v>-</v>
      </c>
      <c r="F46" s="117" t="s">
        <v>43</v>
      </c>
    </row>
    <row r="47" spans="1:6" ht="15.75" thickBot="1" x14ac:dyDescent="0.3">
      <c r="B47" s="15" t="s">
        <v>44</v>
      </c>
      <c r="C47" s="49"/>
      <c r="D47" s="49"/>
      <c r="E47" s="48"/>
      <c r="F47" s="50"/>
    </row>
    <row r="48" spans="1:6" x14ac:dyDescent="0.25">
      <c r="B48" s="199" t="s">
        <v>22</v>
      </c>
      <c r="C48" s="193">
        <f>SUM(C39,C46)</f>
        <v>0</v>
      </c>
      <c r="D48" s="193">
        <f>SUM(D39,D46)</f>
        <v>0</v>
      </c>
      <c r="E48" s="197" t="str">
        <f>IF(OR(C48=0,D48=0),"-",D48/C48*100-100)</f>
        <v>-</v>
      </c>
      <c r="F48" s="195" t="s">
        <v>43</v>
      </c>
    </row>
    <row r="49" spans="1:6" ht="15.75" thickBot="1" x14ac:dyDescent="0.3">
      <c r="B49" s="200"/>
      <c r="C49" s="194"/>
      <c r="D49" s="194"/>
      <c r="E49" s="198" t="s">
        <v>42</v>
      </c>
      <c r="F49" s="196" t="s">
        <v>43</v>
      </c>
    </row>
    <row r="50" spans="1:6" ht="15.75" thickBot="1" x14ac:dyDescent="0.3">
      <c r="B50" s="53"/>
      <c r="C50" s="54"/>
      <c r="D50" s="54"/>
      <c r="E50" s="55"/>
    </row>
    <row r="51" spans="1:6" ht="30.75" thickBot="1" x14ac:dyDescent="0.3">
      <c r="B51" s="118"/>
      <c r="C51" s="95" t="str">
        <f>C3</f>
        <v>PLAN 2026</v>
      </c>
      <c r="D51" s="119" t="str">
        <f>D3</f>
        <v>IST 2026</v>
      </c>
      <c r="E51" s="95" t="s">
        <v>40</v>
      </c>
      <c r="F51" s="96" t="s">
        <v>134</v>
      </c>
    </row>
    <row r="52" spans="1:6" x14ac:dyDescent="0.25">
      <c r="B52" s="120" t="s">
        <v>23</v>
      </c>
      <c r="C52" s="121" t="s">
        <v>4</v>
      </c>
      <c r="D52" s="122" t="s">
        <v>4</v>
      </c>
      <c r="E52" s="123" t="s">
        <v>41</v>
      </c>
      <c r="F52" s="124"/>
    </row>
    <row r="53" spans="1:6" ht="51" x14ac:dyDescent="0.25">
      <c r="A53" t="str">
        <f>ANSUCHEN!A53</f>
        <v>E1</v>
      </c>
      <c r="B53" s="125" t="str">
        <f>ANSUCHEN!B53</f>
        <v>Eigene Einnahmen (Kursbeiträge, Mitgliedsbeiträge, Eintritte, Unkostenbeiträge, etc.)</v>
      </c>
      <c r="C53" s="126" t="str">
        <f>IF(ANSUCHEN!C53="","",ANSUCHEN!C53)</f>
        <v/>
      </c>
      <c r="D53" s="83"/>
      <c r="E53" s="108" t="str">
        <f>IF(OR(C53=0,D53=0),"-",D53/C53*100-100)</f>
        <v>-</v>
      </c>
      <c r="F53" s="116" t="str">
        <f t="shared" ref="F53:F70" si="3">IF(ISBLANK(D53),"",IF(AND(OR(E53&gt;=10,E53&lt;=-10),OR((C53-D53)&gt;=1000,(C53-D53)&lt;=-1000)),"Bitte Begründung in dieser Zelle angeben",""))</f>
        <v/>
      </c>
    </row>
    <row r="54" spans="1:6" x14ac:dyDescent="0.25">
      <c r="A54" t="str">
        <f>ANSUCHEN!A54</f>
        <v>E2</v>
      </c>
      <c r="B54" s="125" t="str">
        <f>ANSUCHEN!B54</f>
        <v>Spenden</v>
      </c>
      <c r="C54" s="126" t="str">
        <f>IF(ANSUCHEN!C54="","",ANSUCHEN!C54)</f>
        <v/>
      </c>
      <c r="D54" s="83"/>
      <c r="E54" s="108" t="str">
        <f t="shared" ref="E54:E84" si="4">IF(OR(C54=0,D54=0),"-",D54/C54*100-100)</f>
        <v>-</v>
      </c>
      <c r="F54" s="116" t="str">
        <f t="shared" si="3"/>
        <v/>
      </c>
    </row>
    <row r="55" spans="1:6" x14ac:dyDescent="0.25">
      <c r="A55" t="str">
        <f>ANSUCHEN!A55</f>
        <v>E3</v>
      </c>
      <c r="B55" s="125" t="str">
        <f>ANSUCHEN!B55</f>
        <v>Sponsoring</v>
      </c>
      <c r="C55" s="126" t="str">
        <f>IF(ANSUCHEN!C55="","",ANSUCHEN!C55)</f>
        <v/>
      </c>
      <c r="D55" s="83"/>
      <c r="E55" s="108" t="str">
        <f t="shared" si="4"/>
        <v>-</v>
      </c>
      <c r="F55" s="116" t="str">
        <f t="shared" si="3"/>
        <v/>
      </c>
    </row>
    <row r="56" spans="1:6" x14ac:dyDescent="0.25">
      <c r="A56" t="str">
        <f>ANSUCHEN!A56</f>
        <v>E4</v>
      </c>
      <c r="B56" s="127" t="str">
        <f>IF(ANSUCHEN!B56="","",ANSUCHEN!B56)</f>
        <v/>
      </c>
      <c r="C56" s="126" t="str">
        <f>IF(ANSUCHEN!C56="","",ANSUCHEN!C56)</f>
        <v/>
      </c>
      <c r="D56" s="83"/>
      <c r="E56" s="108" t="str">
        <f t="shared" si="4"/>
        <v>-</v>
      </c>
      <c r="F56" s="116" t="str">
        <f t="shared" si="3"/>
        <v/>
      </c>
    </row>
    <row r="57" spans="1:6" x14ac:dyDescent="0.25">
      <c r="A57" t="str">
        <f>ANSUCHEN!A57</f>
        <v>E5</v>
      </c>
      <c r="B57" s="127" t="str">
        <f>IF(ANSUCHEN!B57="","",ANSUCHEN!B57)</f>
        <v/>
      </c>
      <c r="C57" s="126" t="str">
        <f>IF(ANSUCHEN!C57="","",ANSUCHEN!C57)</f>
        <v/>
      </c>
      <c r="D57" s="83"/>
      <c r="E57" s="108" t="str">
        <f t="shared" si="4"/>
        <v>-</v>
      </c>
      <c r="F57" s="116" t="str">
        <f t="shared" si="3"/>
        <v/>
      </c>
    </row>
    <row r="58" spans="1:6" x14ac:dyDescent="0.25">
      <c r="A58" t="str">
        <f>ANSUCHEN!A58</f>
        <v>E6</v>
      </c>
      <c r="B58" s="127" t="str">
        <f>IF(ANSUCHEN!B58="","",ANSUCHEN!B58)</f>
        <v/>
      </c>
      <c r="C58" s="126" t="str">
        <f>IF(ANSUCHEN!C58="","",ANSUCHEN!C58)</f>
        <v/>
      </c>
      <c r="D58" s="83"/>
      <c r="E58" s="108" t="str">
        <f t="shared" si="4"/>
        <v>-</v>
      </c>
      <c r="F58" s="116" t="str">
        <f t="shared" si="3"/>
        <v/>
      </c>
    </row>
    <row r="59" spans="1:6" x14ac:dyDescent="0.25">
      <c r="A59" t="str">
        <f>ANSUCHEN!A59</f>
        <v>E7</v>
      </c>
      <c r="B59" s="127" t="str">
        <f>IF(ANSUCHEN!B59="","",ANSUCHEN!B59)</f>
        <v/>
      </c>
      <c r="C59" s="126" t="str">
        <f>IF(ANSUCHEN!C59="","",ANSUCHEN!C59)</f>
        <v/>
      </c>
      <c r="D59" s="83"/>
      <c r="E59" s="108" t="str">
        <f t="shared" si="4"/>
        <v>-</v>
      </c>
      <c r="F59" s="116" t="str">
        <f t="shared" si="3"/>
        <v/>
      </c>
    </row>
    <row r="60" spans="1:6" x14ac:dyDescent="0.25">
      <c r="B60" s="128" t="str">
        <f>ANSUCHEN!B60</f>
        <v>Förderungen EU</v>
      </c>
      <c r="C60" s="126" t="str">
        <f>IF(ANSUCHEN!C60="","",ANSUCHEN!C60)</f>
        <v/>
      </c>
      <c r="D60" s="83"/>
      <c r="E60" s="108" t="str">
        <f t="shared" si="4"/>
        <v>-</v>
      </c>
      <c r="F60" s="116" t="str">
        <f t="shared" si="3"/>
        <v/>
      </c>
    </row>
    <row r="61" spans="1:6" x14ac:dyDescent="0.25">
      <c r="A61" t="str">
        <f>ANSUCHEN!A61</f>
        <v>E8</v>
      </c>
      <c r="B61" s="129" t="str">
        <f>IF(ANSUCHEN!B61="","",ANSUCHEN!B61)</f>
        <v/>
      </c>
      <c r="C61" s="126" t="str">
        <f>IF(ANSUCHEN!C61="","",ANSUCHEN!C61)</f>
        <v/>
      </c>
      <c r="D61" s="83"/>
      <c r="E61" s="108" t="str">
        <f t="shared" si="4"/>
        <v>-</v>
      </c>
      <c r="F61" s="116" t="str">
        <f t="shared" si="3"/>
        <v/>
      </c>
    </row>
    <row r="62" spans="1:6" x14ac:dyDescent="0.25">
      <c r="A62" t="str">
        <f>ANSUCHEN!A62</f>
        <v>E9</v>
      </c>
      <c r="B62" s="129" t="str">
        <f>IF(ANSUCHEN!B62="","",ANSUCHEN!B62)</f>
        <v/>
      </c>
      <c r="C62" s="126" t="str">
        <f>IF(ANSUCHEN!C62="","",ANSUCHEN!C62)</f>
        <v/>
      </c>
      <c r="D62" s="83"/>
      <c r="E62" s="108" t="str">
        <f t="shared" si="4"/>
        <v>-</v>
      </c>
      <c r="F62" s="116" t="str">
        <f t="shared" si="3"/>
        <v/>
      </c>
    </row>
    <row r="63" spans="1:6" x14ac:dyDescent="0.25">
      <c r="A63" t="str">
        <f>ANSUCHEN!A63</f>
        <v>E10</v>
      </c>
      <c r="B63" s="129" t="str">
        <f>IF(ANSUCHEN!B63="","",ANSUCHEN!B63)</f>
        <v/>
      </c>
      <c r="C63" s="126" t="str">
        <f>IF(ANSUCHEN!C63="","",ANSUCHEN!C63)</f>
        <v/>
      </c>
      <c r="D63" s="83"/>
      <c r="E63" s="108" t="str">
        <f t="shared" si="4"/>
        <v>-</v>
      </c>
      <c r="F63" s="116" t="str">
        <f t="shared" si="3"/>
        <v/>
      </c>
    </row>
    <row r="64" spans="1:6" x14ac:dyDescent="0.25">
      <c r="A64" t="str">
        <f>ANSUCHEN!A64</f>
        <v>E11</v>
      </c>
      <c r="B64" s="129" t="str">
        <f>IF(ANSUCHEN!B64="","",ANSUCHEN!B64)</f>
        <v/>
      </c>
      <c r="C64" s="126" t="str">
        <f>IF(ANSUCHEN!C64="","",ANSUCHEN!C64)</f>
        <v/>
      </c>
      <c r="D64" s="83"/>
      <c r="E64" s="108" t="str">
        <f t="shared" si="4"/>
        <v>-</v>
      </c>
      <c r="F64" s="116" t="str">
        <f t="shared" si="3"/>
        <v/>
      </c>
    </row>
    <row r="65" spans="1:6" ht="30" x14ac:dyDescent="0.25">
      <c r="B65" s="128" t="str">
        <f>ANSUCHEN!B65</f>
        <v>Förderungen Bundesministerium</v>
      </c>
      <c r="C65" s="126" t="str">
        <f>IF(ANSUCHEN!C65="","",ANSUCHEN!C65)</f>
        <v/>
      </c>
      <c r="D65" s="83"/>
      <c r="E65" s="108" t="str">
        <f t="shared" si="4"/>
        <v>-</v>
      </c>
      <c r="F65" s="116" t="str">
        <f t="shared" si="3"/>
        <v/>
      </c>
    </row>
    <row r="66" spans="1:6" x14ac:dyDescent="0.25">
      <c r="A66" t="str">
        <f>ANSUCHEN!A66</f>
        <v>E12</v>
      </c>
      <c r="B66" s="127" t="str">
        <f>IF(ANSUCHEN!B66="","",ANSUCHEN!B66)</f>
        <v/>
      </c>
      <c r="C66" s="126" t="str">
        <f>IF(ANSUCHEN!C66="","",ANSUCHEN!C66)</f>
        <v/>
      </c>
      <c r="D66" s="83"/>
      <c r="E66" s="108" t="str">
        <f t="shared" si="4"/>
        <v>-</v>
      </c>
      <c r="F66" s="116" t="str">
        <f t="shared" si="3"/>
        <v/>
      </c>
    </row>
    <row r="67" spans="1:6" x14ac:dyDescent="0.25">
      <c r="A67" t="str">
        <f>ANSUCHEN!A67</f>
        <v>E13</v>
      </c>
      <c r="B67" s="127" t="str">
        <f>IF(ANSUCHEN!B67="","",ANSUCHEN!B67)</f>
        <v/>
      </c>
      <c r="C67" s="126" t="str">
        <f>IF(ANSUCHEN!C67="","",ANSUCHEN!C67)</f>
        <v/>
      </c>
      <c r="D67" s="83"/>
      <c r="E67" s="108" t="str">
        <f t="shared" si="4"/>
        <v>-</v>
      </c>
      <c r="F67" s="116" t="str">
        <f t="shared" si="3"/>
        <v/>
      </c>
    </row>
    <row r="68" spans="1:6" x14ac:dyDescent="0.25">
      <c r="A68" t="str">
        <f>ANSUCHEN!A68</f>
        <v>E14</v>
      </c>
      <c r="B68" s="127" t="str">
        <f>IF(ANSUCHEN!B68="","",ANSUCHEN!B68)</f>
        <v/>
      </c>
      <c r="C68" s="126" t="str">
        <f>IF(ANSUCHEN!C68="","",ANSUCHEN!C68)</f>
        <v/>
      </c>
      <c r="D68" s="83"/>
      <c r="E68" s="108" t="str">
        <f t="shared" si="4"/>
        <v>-</v>
      </c>
      <c r="F68" s="116" t="str">
        <f t="shared" si="3"/>
        <v/>
      </c>
    </row>
    <row r="69" spans="1:6" x14ac:dyDescent="0.25">
      <c r="A69" t="str">
        <f>ANSUCHEN!A69</f>
        <v>E15</v>
      </c>
      <c r="B69" s="127" t="str">
        <f>IF(ANSUCHEN!B69="","",ANSUCHEN!B69)</f>
        <v/>
      </c>
      <c r="C69" s="126" t="str">
        <f>IF(ANSUCHEN!C69="","",ANSUCHEN!C69)</f>
        <v/>
      </c>
      <c r="D69" s="83"/>
      <c r="E69" s="108" t="str">
        <f t="shared" si="4"/>
        <v>-</v>
      </c>
      <c r="F69" s="116" t="str">
        <f t="shared" si="3"/>
        <v/>
      </c>
    </row>
    <row r="70" spans="1:6" x14ac:dyDescent="0.25">
      <c r="A70" t="str">
        <f>ANSUCHEN!A70</f>
        <v>E16</v>
      </c>
      <c r="B70" s="127" t="str">
        <f>IF(ANSUCHEN!B70="","",ANSUCHEN!B70)</f>
        <v/>
      </c>
      <c r="C70" s="126" t="str">
        <f>IF(ANSUCHEN!C70="","",ANSUCHEN!C70)</f>
        <v/>
      </c>
      <c r="D70" s="83"/>
      <c r="E70" s="108" t="str">
        <f t="shared" si="4"/>
        <v>-</v>
      </c>
      <c r="F70" s="116" t="str">
        <f t="shared" si="3"/>
        <v/>
      </c>
    </row>
    <row r="71" spans="1:6" ht="21.75" customHeight="1" x14ac:dyDescent="0.25">
      <c r="B71" s="128" t="s">
        <v>125</v>
      </c>
      <c r="C71" s="126">
        <f>ANSUCHEN!C90</f>
        <v>0</v>
      </c>
      <c r="D71" s="83"/>
      <c r="E71" s="108" t="str">
        <f t="shared" si="4"/>
        <v>-</v>
      </c>
      <c r="F71" s="116" t="s">
        <v>122</v>
      </c>
    </row>
    <row r="72" spans="1:6" x14ac:dyDescent="0.25">
      <c r="A72" t="str">
        <f>ANSUCHEN!A72</f>
        <v>E17</v>
      </c>
      <c r="B72" s="127" t="str">
        <f>IF(ANSUCHEN!B72="","",ANSUCHEN!B72)</f>
        <v/>
      </c>
      <c r="C72" s="126" t="str">
        <f>IF(ANSUCHEN!C72="","",ANSUCHEN!C72)</f>
        <v/>
      </c>
      <c r="D72" s="83"/>
      <c r="E72" s="108" t="str">
        <f t="shared" si="4"/>
        <v>-</v>
      </c>
      <c r="F72" s="116" t="str">
        <f t="shared" ref="F72:F85" si="5">IF(ISBLANK(D72),"",IF(AND(OR(E72&gt;=10,E72&lt;=-10),OR((C72-D72)&gt;=1000,(C72-D72)&lt;=-1000)),"Bitte Begründung in dieser Zelle angeben",""))</f>
        <v/>
      </c>
    </row>
    <row r="73" spans="1:6" x14ac:dyDescent="0.25">
      <c r="A73" t="str">
        <f>ANSUCHEN!A73</f>
        <v>E18</v>
      </c>
      <c r="B73" s="127" t="str">
        <f>IF(ANSUCHEN!B73="","",ANSUCHEN!B73)</f>
        <v/>
      </c>
      <c r="C73" s="126" t="str">
        <f>IF(ANSUCHEN!C73="","",ANSUCHEN!C73)</f>
        <v/>
      </c>
      <c r="D73" s="83"/>
      <c r="E73" s="108" t="str">
        <f t="shared" si="4"/>
        <v>-</v>
      </c>
      <c r="F73" s="116" t="str">
        <f t="shared" si="5"/>
        <v/>
      </c>
    </row>
    <row r="74" spans="1:6" x14ac:dyDescent="0.25">
      <c r="A74" t="str">
        <f>ANSUCHEN!A74</f>
        <v>E19</v>
      </c>
      <c r="B74" s="127" t="str">
        <f>IF(ANSUCHEN!B74="","",ANSUCHEN!B74)</f>
        <v/>
      </c>
      <c r="C74" s="126" t="str">
        <f>IF(ANSUCHEN!C74="","",ANSUCHEN!C74)</f>
        <v/>
      </c>
      <c r="D74" s="83"/>
      <c r="E74" s="108" t="str">
        <f t="shared" si="4"/>
        <v>-</v>
      </c>
      <c r="F74" s="116" t="str">
        <f t="shared" si="5"/>
        <v/>
      </c>
    </row>
    <row r="75" spans="1:6" x14ac:dyDescent="0.25">
      <c r="A75" t="str">
        <f>ANSUCHEN!A75</f>
        <v>E20</v>
      </c>
      <c r="B75" s="127" t="str">
        <f>IF(ANSUCHEN!B75="","",ANSUCHEN!B75)</f>
        <v/>
      </c>
      <c r="C75" s="126" t="str">
        <f>IF(ANSUCHEN!C75="","",ANSUCHEN!C75)</f>
        <v/>
      </c>
      <c r="D75" s="83"/>
      <c r="E75" s="108" t="str">
        <f t="shared" si="4"/>
        <v>-</v>
      </c>
      <c r="F75" s="116" t="str">
        <f t="shared" si="5"/>
        <v/>
      </c>
    </row>
    <row r="76" spans="1:6" x14ac:dyDescent="0.25">
      <c r="B76" s="128" t="str">
        <f>ANSUCHEN!B76</f>
        <v>Förderungen Bezirk</v>
      </c>
      <c r="C76" s="126" t="str">
        <f>IF(ANSUCHEN!C76="","",ANSUCHEN!C76)</f>
        <v/>
      </c>
      <c r="D76" s="83"/>
      <c r="E76" s="108" t="str">
        <f t="shared" si="4"/>
        <v>-</v>
      </c>
      <c r="F76" s="116" t="str">
        <f t="shared" si="5"/>
        <v/>
      </c>
    </row>
    <row r="77" spans="1:6" x14ac:dyDescent="0.25">
      <c r="A77" t="str">
        <f>ANSUCHEN!A77</f>
        <v>E21</v>
      </c>
      <c r="B77" s="127" t="str">
        <f>IF(ANSUCHEN!B77="","",ANSUCHEN!B77)</f>
        <v/>
      </c>
      <c r="C77" s="126" t="str">
        <f>IF(ANSUCHEN!C77="","",ANSUCHEN!C77)</f>
        <v/>
      </c>
      <c r="D77" s="83"/>
      <c r="E77" s="108" t="str">
        <f t="shared" si="4"/>
        <v>-</v>
      </c>
      <c r="F77" s="116" t="str">
        <f t="shared" si="5"/>
        <v/>
      </c>
    </row>
    <row r="78" spans="1:6" x14ac:dyDescent="0.25">
      <c r="A78" t="str">
        <f>ANSUCHEN!A78</f>
        <v>E22</v>
      </c>
      <c r="B78" s="127" t="str">
        <f>IF(ANSUCHEN!B78="","",ANSUCHEN!B78)</f>
        <v/>
      </c>
      <c r="C78" s="126" t="str">
        <f>IF(ANSUCHEN!C78="","",ANSUCHEN!C78)</f>
        <v/>
      </c>
      <c r="D78" s="83"/>
      <c r="E78" s="108" t="str">
        <f t="shared" si="4"/>
        <v>-</v>
      </c>
      <c r="F78" s="116" t="str">
        <f t="shared" si="5"/>
        <v/>
      </c>
    </row>
    <row r="79" spans="1:6" x14ac:dyDescent="0.25">
      <c r="A79" t="str">
        <f>ANSUCHEN!A79</f>
        <v>E23</v>
      </c>
      <c r="B79" s="127" t="str">
        <f>IF(ANSUCHEN!B79="","",ANSUCHEN!B79)</f>
        <v/>
      </c>
      <c r="C79" s="126" t="str">
        <f>IF(ANSUCHEN!C79="","",ANSUCHEN!C79)</f>
        <v/>
      </c>
      <c r="D79" s="83"/>
      <c r="E79" s="108" t="str">
        <f t="shared" si="4"/>
        <v>-</v>
      </c>
      <c r="F79" s="116" t="str">
        <f t="shared" si="5"/>
        <v/>
      </c>
    </row>
    <row r="80" spans="1:6" x14ac:dyDescent="0.25">
      <c r="A80" t="str">
        <f>ANSUCHEN!A80</f>
        <v>E24</v>
      </c>
      <c r="B80" s="127" t="str">
        <f>IF(ANSUCHEN!B80="","",ANSUCHEN!B80)</f>
        <v/>
      </c>
      <c r="C80" s="126" t="str">
        <f>IF(ANSUCHEN!C80="","",ANSUCHEN!C80)</f>
        <v/>
      </c>
      <c r="D80" s="83"/>
      <c r="E80" s="108" t="str">
        <f t="shared" si="4"/>
        <v>-</v>
      </c>
      <c r="F80" s="116" t="str">
        <f t="shared" si="5"/>
        <v/>
      </c>
    </row>
    <row r="81" spans="1:6" x14ac:dyDescent="0.25">
      <c r="B81" s="128" t="str">
        <f>ANSUCHEN!B81</f>
        <v>Sonstige Förderungen</v>
      </c>
      <c r="C81" s="126" t="str">
        <f>IF(ANSUCHEN!C81="","",ANSUCHEN!C81)</f>
        <v/>
      </c>
      <c r="D81" s="83"/>
      <c r="E81" s="108" t="str">
        <f t="shared" si="4"/>
        <v>-</v>
      </c>
      <c r="F81" s="116" t="str">
        <f t="shared" si="5"/>
        <v/>
      </c>
    </row>
    <row r="82" spans="1:6" x14ac:dyDescent="0.25">
      <c r="A82" t="str">
        <f>ANSUCHEN!A82</f>
        <v>E25</v>
      </c>
      <c r="B82" s="127" t="str">
        <f>IF(ANSUCHEN!B82="","",ANSUCHEN!B82)</f>
        <v/>
      </c>
      <c r="C82" s="126" t="str">
        <f>IF(ANSUCHEN!C82="","",ANSUCHEN!C82)</f>
        <v/>
      </c>
      <c r="D82" s="83"/>
      <c r="E82" s="108" t="str">
        <f t="shared" si="4"/>
        <v>-</v>
      </c>
      <c r="F82" s="116" t="str">
        <f t="shared" si="5"/>
        <v/>
      </c>
    </row>
    <row r="83" spans="1:6" x14ac:dyDescent="0.25">
      <c r="A83" t="str">
        <f>ANSUCHEN!A83</f>
        <v>E26</v>
      </c>
      <c r="B83" s="127" t="str">
        <f>IF(ANSUCHEN!B83="","",ANSUCHEN!B83)</f>
        <v/>
      </c>
      <c r="C83" s="126" t="str">
        <f>IF(ANSUCHEN!C83="","",ANSUCHEN!C83)</f>
        <v/>
      </c>
      <c r="D83" s="83"/>
      <c r="E83" s="108" t="str">
        <f t="shared" si="4"/>
        <v>-</v>
      </c>
      <c r="F83" s="116" t="str">
        <f t="shared" si="5"/>
        <v/>
      </c>
    </row>
    <row r="84" spans="1:6" x14ac:dyDescent="0.25">
      <c r="A84" t="str">
        <f>ANSUCHEN!A84</f>
        <v>E27</v>
      </c>
      <c r="B84" s="127" t="str">
        <f>IF(ANSUCHEN!B84="","",ANSUCHEN!B84)</f>
        <v/>
      </c>
      <c r="C84" s="126" t="str">
        <f>IF(ANSUCHEN!C84="","",ANSUCHEN!C84)</f>
        <v/>
      </c>
      <c r="D84" s="83"/>
      <c r="E84" s="108" t="str">
        <f t="shared" si="4"/>
        <v>-</v>
      </c>
      <c r="F84" s="116" t="str">
        <f t="shared" si="5"/>
        <v/>
      </c>
    </row>
    <row r="85" spans="1:6" ht="15.75" thickBot="1" x14ac:dyDescent="0.3">
      <c r="A85" t="str">
        <f>ANSUCHEN!A85</f>
        <v>E28</v>
      </c>
      <c r="B85" s="127" t="str">
        <f>IF(ANSUCHEN!B85="","",ANSUCHEN!B85)</f>
        <v/>
      </c>
      <c r="C85" s="126" t="str">
        <f>IF(ANSUCHEN!C85="","",ANSUCHEN!C85)</f>
        <v/>
      </c>
      <c r="D85" s="83"/>
      <c r="E85" s="108" t="str">
        <f>IF(OR(C85=0,D85=0),"-",D85/C85*100-100)</f>
        <v>-</v>
      </c>
      <c r="F85" s="116" t="str">
        <f t="shared" si="5"/>
        <v/>
      </c>
    </row>
    <row r="86" spans="1:6" ht="15.75" thickBot="1" x14ac:dyDescent="0.3">
      <c r="B86" s="130" t="s">
        <v>33</v>
      </c>
      <c r="C86" s="131">
        <f>SUM(C53:C85)</f>
        <v>0</v>
      </c>
      <c r="D86" s="134">
        <f>SUM(D53:D85)</f>
        <v>0</v>
      </c>
      <c r="E86" s="132" t="str">
        <f>IF(OR(C86=0,D86=0),"-",D86/C86*100-100)</f>
        <v>-</v>
      </c>
      <c r="F86" s="133" t="s">
        <v>43</v>
      </c>
    </row>
    <row r="87" spans="1:6" x14ac:dyDescent="0.25">
      <c r="B87" s="34" t="s">
        <v>44</v>
      </c>
      <c r="C87" s="9"/>
      <c r="D87" s="9"/>
      <c r="E87" s="56"/>
      <c r="F87" s="23"/>
    </row>
    <row r="88" spans="1:6" ht="15.75" thickBot="1" x14ac:dyDescent="0.3">
      <c r="B88" s="34" t="s">
        <v>44</v>
      </c>
      <c r="C88" s="9"/>
      <c r="D88" s="9"/>
      <c r="E88" s="56"/>
      <c r="F88" s="23"/>
    </row>
    <row r="89" spans="1:6" x14ac:dyDescent="0.25">
      <c r="B89" s="135" t="s">
        <v>34</v>
      </c>
      <c r="C89" s="136">
        <f>C48</f>
        <v>0</v>
      </c>
      <c r="D89" s="136">
        <f>D48</f>
        <v>0</v>
      </c>
      <c r="E89" s="137" t="str">
        <f>IF(OR(C89=0,D89=0),"-",D89/C89*100-100)</f>
        <v>-</v>
      </c>
      <c r="F89" s="138"/>
    </row>
    <row r="90" spans="1:6" x14ac:dyDescent="0.25">
      <c r="B90" s="139" t="s">
        <v>35</v>
      </c>
      <c r="C90" s="140">
        <f>C86</f>
        <v>0</v>
      </c>
      <c r="D90" s="140">
        <f>D86</f>
        <v>0</v>
      </c>
      <c r="E90" s="108" t="str">
        <f>IF(OR(C90=0,D90=0),"-",D90/C90*100-100)</f>
        <v>-</v>
      </c>
      <c r="F90" s="141"/>
    </row>
    <row r="91" spans="1:6" ht="15.75" thickBot="1" x14ac:dyDescent="0.3">
      <c r="B91" s="128" t="s">
        <v>123</v>
      </c>
      <c r="C91" s="142">
        <f>C90-C89</f>
        <v>0</v>
      </c>
      <c r="D91" s="142">
        <f>D90-D89</f>
        <v>0</v>
      </c>
      <c r="E91" s="143" t="str">
        <f>IF(OR(C91=0,D91=0),"-",D91/C91*100-100)</f>
        <v>-</v>
      </c>
      <c r="F91" s="144"/>
    </row>
    <row r="92" spans="1:6" x14ac:dyDescent="0.25">
      <c r="F92" s="23"/>
    </row>
    <row r="93" spans="1:6" ht="81" customHeight="1" thickBot="1" x14ac:dyDescent="0.3">
      <c r="B93" s="17"/>
      <c r="C93" s="80"/>
      <c r="D93" s="60"/>
      <c r="E93" s="82"/>
      <c r="F93" s="81" t="str">
        <f>IF(D91&lt;&gt;E93,"Begründung für Abweichung zwischen Jahresergebnis und Vermögensdifferenz","")</f>
        <v/>
      </c>
    </row>
    <row r="94" spans="1:6" x14ac:dyDescent="0.25">
      <c r="F94" s="23"/>
    </row>
    <row r="95" spans="1:6" x14ac:dyDescent="0.25">
      <c r="F95" s="23"/>
    </row>
    <row r="96" spans="1:6" x14ac:dyDescent="0.25">
      <c r="B96" s="34"/>
      <c r="C96" s="33"/>
      <c r="D96" s="33"/>
      <c r="F96" s="23"/>
    </row>
    <row r="97" spans="2:6" x14ac:dyDescent="0.25">
      <c r="B97" s="36"/>
      <c r="C97" s="37"/>
      <c r="D97" s="37"/>
      <c r="F97" s="23"/>
    </row>
    <row r="98" spans="2:6" x14ac:dyDescent="0.25">
      <c r="B98" s="36"/>
      <c r="C98" s="37"/>
      <c r="D98" s="37"/>
      <c r="F98" s="23"/>
    </row>
    <row r="99" spans="2:6" x14ac:dyDescent="0.25">
      <c r="C99" s="38"/>
      <c r="D99" s="38"/>
      <c r="F99" s="23"/>
    </row>
    <row r="100" spans="2:6" x14ac:dyDescent="0.25">
      <c r="F100" s="23"/>
    </row>
    <row r="101" spans="2:6" x14ac:dyDescent="0.25">
      <c r="B101" s="39"/>
      <c r="F101" s="23"/>
    </row>
    <row r="102" spans="2:6" x14ac:dyDescent="0.25">
      <c r="B102" s="11"/>
      <c r="F102" s="23"/>
    </row>
    <row r="103" spans="2:6" x14ac:dyDescent="0.25">
      <c r="B103" s="35"/>
      <c r="F103" s="23"/>
    </row>
    <row r="104" spans="2:6" x14ac:dyDescent="0.25">
      <c r="F104" s="23"/>
    </row>
    <row r="105" spans="2:6" x14ac:dyDescent="0.25">
      <c r="F105" s="23"/>
    </row>
    <row r="106" spans="2:6" x14ac:dyDescent="0.25">
      <c r="B106" s="11"/>
      <c r="F106" s="23"/>
    </row>
    <row r="107" spans="2:6" x14ac:dyDescent="0.25">
      <c r="F107" s="23"/>
    </row>
    <row r="108" spans="2:6" x14ac:dyDescent="0.25">
      <c r="F108" s="23"/>
    </row>
    <row r="109" spans="2:6" x14ac:dyDescent="0.25">
      <c r="F109" s="23"/>
    </row>
    <row r="110" spans="2:6" x14ac:dyDescent="0.25">
      <c r="F110" s="23"/>
    </row>
    <row r="111" spans="2:6" x14ac:dyDescent="0.25">
      <c r="F111" s="23"/>
    </row>
    <row r="112" spans="2:6" x14ac:dyDescent="0.25">
      <c r="F112" s="23"/>
    </row>
    <row r="113" spans="6:6" x14ac:dyDescent="0.25">
      <c r="F113" s="23"/>
    </row>
    <row r="114" spans="6:6" x14ac:dyDescent="0.25">
      <c r="F114" s="23"/>
    </row>
    <row r="115" spans="6:6" x14ac:dyDescent="0.25">
      <c r="F115" s="23"/>
    </row>
    <row r="116" spans="6:6" x14ac:dyDescent="0.25">
      <c r="F116" s="23"/>
    </row>
    <row r="117" spans="6:6" x14ac:dyDescent="0.25">
      <c r="F117" s="23"/>
    </row>
    <row r="118" spans="6:6" x14ac:dyDescent="0.25">
      <c r="F118" s="23"/>
    </row>
    <row r="119" spans="6:6" x14ac:dyDescent="0.25">
      <c r="F119" s="23"/>
    </row>
    <row r="120" spans="6:6" x14ac:dyDescent="0.25">
      <c r="F120" s="23"/>
    </row>
    <row r="121" spans="6:6" x14ac:dyDescent="0.25">
      <c r="F121" s="23"/>
    </row>
    <row r="122" spans="6:6" x14ac:dyDescent="0.25">
      <c r="F122" s="23"/>
    </row>
    <row r="123" spans="6:6" x14ac:dyDescent="0.25">
      <c r="F123" s="23"/>
    </row>
    <row r="124" spans="6:6" x14ac:dyDescent="0.25">
      <c r="F124" s="23"/>
    </row>
    <row r="125" spans="6:6" x14ac:dyDescent="0.25">
      <c r="F125" s="23"/>
    </row>
    <row r="126" spans="6:6" x14ac:dyDescent="0.25">
      <c r="F126" s="23"/>
    </row>
    <row r="127" spans="6:6" x14ac:dyDescent="0.25">
      <c r="F127" s="23"/>
    </row>
    <row r="128" spans="6:6" x14ac:dyDescent="0.25">
      <c r="F128" s="23"/>
    </row>
    <row r="129" spans="6:6" x14ac:dyDescent="0.25">
      <c r="F129" s="23"/>
    </row>
    <row r="130" spans="6:6" x14ac:dyDescent="0.25">
      <c r="F130" s="23"/>
    </row>
    <row r="131" spans="6:6" x14ac:dyDescent="0.25">
      <c r="F131" s="23"/>
    </row>
    <row r="132" spans="6:6" x14ac:dyDescent="0.25">
      <c r="F132" s="23"/>
    </row>
    <row r="133" spans="6:6" x14ac:dyDescent="0.25">
      <c r="F133" s="23"/>
    </row>
    <row r="134" spans="6:6" x14ac:dyDescent="0.25">
      <c r="F134" s="23"/>
    </row>
    <row r="135" spans="6:6" x14ac:dyDescent="0.25">
      <c r="F135" s="23"/>
    </row>
    <row r="136" spans="6:6" x14ac:dyDescent="0.25">
      <c r="F136" s="23"/>
    </row>
    <row r="137" spans="6:6" x14ac:dyDescent="0.25">
      <c r="F137" s="23"/>
    </row>
    <row r="138" spans="6:6" x14ac:dyDescent="0.25">
      <c r="F138" s="23"/>
    </row>
    <row r="139" spans="6:6" x14ac:dyDescent="0.25">
      <c r="F139" s="23"/>
    </row>
    <row r="140" spans="6:6" x14ac:dyDescent="0.25">
      <c r="F140" s="23"/>
    </row>
    <row r="141" spans="6:6" x14ac:dyDescent="0.25">
      <c r="F141" s="23"/>
    </row>
    <row r="142" spans="6:6" x14ac:dyDescent="0.25">
      <c r="F142" s="23"/>
    </row>
    <row r="143" spans="6:6" x14ac:dyDescent="0.25">
      <c r="F143" s="23"/>
    </row>
    <row r="144" spans="6:6" x14ac:dyDescent="0.25">
      <c r="F144" s="23"/>
    </row>
    <row r="145" spans="6:6" x14ac:dyDescent="0.25">
      <c r="F145" s="23"/>
    </row>
  </sheetData>
  <sheetProtection algorithmName="SHA-512" hashValue="ajDjX1T2haTd2wRjtIEOE+DI9DsRlqKneRX6/2OWo4Fc9j/oUwhBYyaUVsUU84YjhANmJr4th1nw98AUHFvCQA==" saltValue="qhQlPiWLlM3IUMYpywvzkw==" spinCount="100000" sheet="1" selectLockedCells="1"/>
  <mergeCells count="6">
    <mergeCell ref="B2:B3"/>
    <mergeCell ref="D48:D49"/>
    <mergeCell ref="F48:F49"/>
    <mergeCell ref="E48:E49"/>
    <mergeCell ref="B48:B49"/>
    <mergeCell ref="C48:C49"/>
  </mergeCells>
  <dataValidations count="2">
    <dataValidation type="list" allowBlank="1" showInputMessage="1" showErrorMessage="1" sqref="E1" xr:uid="{00000000-0002-0000-0100-000000000000}">
      <formula1>Vorsteuerabzugsberechtigt</formula1>
    </dataValidation>
    <dataValidation type="list" allowBlank="1" showInputMessage="1" showErrorMessage="1" sqref="E2" xr:uid="{00000000-0002-0000-0100-000001000000}">
      <formula1>Jahr</formula1>
    </dataValidation>
  </dataValidations>
  <pageMargins left="0.7" right="0.7" top="0.78740157499999996" bottom="0.78740157499999996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38"/>
  <sheetViews>
    <sheetView view="pageLayout" topLeftCell="A7" zoomScaleNormal="100" workbookViewId="0">
      <selection activeCell="B25" sqref="B25"/>
    </sheetView>
  </sheetViews>
  <sheetFormatPr baseColWidth="10" defaultRowHeight="15" x14ac:dyDescent="0.25"/>
  <cols>
    <col min="2" max="2" width="24.7109375" bestFit="1" customWidth="1"/>
  </cols>
  <sheetData>
    <row r="3" spans="1:6" ht="18.75" x14ac:dyDescent="0.3">
      <c r="A3" s="61" t="s">
        <v>47</v>
      </c>
    </row>
    <row r="6" spans="1:6" ht="15.75" x14ac:dyDescent="0.25">
      <c r="B6" s="213" t="str">
        <f>ANSUCHEN!B1</f>
        <v>&lt;&lt; Name des Vereins bzw Kleinprojektes&gt;&gt;</v>
      </c>
      <c r="C6" s="213"/>
    </row>
    <row r="9" spans="1:6" ht="45" x14ac:dyDescent="0.25">
      <c r="B9" s="62"/>
      <c r="C9" s="63" t="str">
        <f>"IST"&amp;" "&amp;ANSUCHEN!E2-2</f>
        <v>IST 2024</v>
      </c>
      <c r="D9" s="63" t="str">
        <f>"IST / PLAN"&amp;" "&amp;ANSUCHEN!E2-1&amp;"*"</f>
        <v>IST / PLAN 2025*</v>
      </c>
      <c r="E9" s="211" t="str">
        <f>"PLAN"&amp;" "&amp;ANSUCHEN!E2</f>
        <v>PLAN 2026</v>
      </c>
      <c r="F9" s="212"/>
    </row>
    <row r="10" spans="1:6" ht="15.75" x14ac:dyDescent="0.25">
      <c r="B10" s="64" t="s">
        <v>48</v>
      </c>
      <c r="C10" s="65" t="e">
        <f>ANSUCHEN!#REF!</f>
        <v>#REF!</v>
      </c>
      <c r="D10" s="65">
        <f>ANSUCHEN!C39</f>
        <v>0</v>
      </c>
      <c r="E10" s="203" t="e">
        <f>ANSUCHEN!#REF!</f>
        <v>#REF!</v>
      </c>
      <c r="F10" s="204"/>
    </row>
    <row r="11" spans="1:6" ht="15.75" x14ac:dyDescent="0.25">
      <c r="B11" s="66"/>
      <c r="C11" s="67"/>
      <c r="D11" s="67"/>
      <c r="E11" s="207"/>
      <c r="F11" s="208"/>
    </row>
    <row r="12" spans="1:6" ht="15.75" x14ac:dyDescent="0.25">
      <c r="B12" s="68" t="s">
        <v>16</v>
      </c>
      <c r="C12" s="65" t="e">
        <f>SUM(ANSUCHEN!#REF!)</f>
        <v>#REF!</v>
      </c>
      <c r="D12" s="65">
        <f>SUM(ANSUCHEN!C24:C38)</f>
        <v>0</v>
      </c>
      <c r="E12" s="203" t="e">
        <f>SUM(ANSUCHEN!#REF!)</f>
        <v>#REF!</v>
      </c>
      <c r="F12" s="204"/>
    </row>
    <row r="13" spans="1:6" ht="15.75" x14ac:dyDescent="0.25">
      <c r="B13" s="66"/>
      <c r="C13" s="67"/>
      <c r="D13" s="67"/>
      <c r="E13" s="209"/>
      <c r="F13" s="210"/>
    </row>
    <row r="14" spans="1:6" ht="15.75" x14ac:dyDescent="0.25">
      <c r="B14" s="64" t="s">
        <v>49</v>
      </c>
      <c r="C14" s="65" t="e">
        <f>ANSUCHEN!#REF!</f>
        <v>#REF!</v>
      </c>
      <c r="D14" s="65">
        <f>ANSUCHEN!C46</f>
        <v>0</v>
      </c>
      <c r="E14" s="203" t="e">
        <f>ANSUCHEN!#REF!</f>
        <v>#REF!</v>
      </c>
      <c r="F14" s="204"/>
    </row>
    <row r="15" spans="1:6" ht="15.75" x14ac:dyDescent="0.25">
      <c r="B15" s="66"/>
      <c r="C15" s="67"/>
      <c r="D15" s="67"/>
      <c r="E15" s="209"/>
      <c r="F15" s="210"/>
    </row>
    <row r="16" spans="1:6" ht="15.75" x14ac:dyDescent="0.25">
      <c r="B16" s="64" t="s">
        <v>50</v>
      </c>
      <c r="C16" s="69" t="e">
        <f>ANSUCHEN!#REF!</f>
        <v>#REF!</v>
      </c>
      <c r="D16" s="69">
        <f>ANSUCHEN!C48</f>
        <v>0</v>
      </c>
      <c r="E16" s="201" t="e">
        <f>ANSUCHEN!#REF!</f>
        <v>#REF!</v>
      </c>
      <c r="F16" s="202"/>
    </row>
    <row r="17" spans="1:6" ht="15.75" x14ac:dyDescent="0.25">
      <c r="B17" s="66"/>
      <c r="C17" s="70"/>
      <c r="D17" s="70"/>
      <c r="E17" s="70" t="s">
        <v>26</v>
      </c>
      <c r="F17" s="71" t="s">
        <v>27</v>
      </c>
    </row>
    <row r="18" spans="1:6" ht="15.75" x14ac:dyDescent="0.25">
      <c r="B18" s="64" t="s">
        <v>51</v>
      </c>
      <c r="C18" s="69" t="e">
        <f>ANSUCHEN!#REF!</f>
        <v>#REF!</v>
      </c>
      <c r="D18" s="69">
        <f>ANSUCHEN!C86</f>
        <v>0</v>
      </c>
      <c r="E18" s="69" t="e">
        <f>ANSUCHEN!#REF!</f>
        <v>#REF!</v>
      </c>
      <c r="F18" s="69" t="e">
        <f>ANSUCHEN!#REF!</f>
        <v>#REF!</v>
      </c>
    </row>
    <row r="19" spans="1:6" ht="15.75" x14ac:dyDescent="0.25">
      <c r="B19" s="66"/>
      <c r="C19" s="70"/>
      <c r="D19" s="70"/>
      <c r="E19" s="70"/>
      <c r="F19" s="71"/>
    </row>
    <row r="20" spans="1:6" ht="15.75" x14ac:dyDescent="0.25">
      <c r="B20" s="64" t="s">
        <v>36</v>
      </c>
      <c r="C20" s="69" t="e">
        <f>C16-C18</f>
        <v>#REF!</v>
      </c>
      <c r="D20" s="69">
        <f>D16-D18</f>
        <v>0</v>
      </c>
      <c r="E20" s="69" t="e">
        <f>E16-E18</f>
        <v>#REF!</v>
      </c>
      <c r="F20" s="69" t="e">
        <f>F16-F18</f>
        <v>#REF!</v>
      </c>
    </row>
    <row r="24" spans="1:6" ht="18.75" x14ac:dyDescent="0.3">
      <c r="A24" s="61" t="s">
        <v>52</v>
      </c>
    </row>
    <row r="27" spans="1:6" ht="30" x14ac:dyDescent="0.25">
      <c r="C27" s="63" t="e">
        <f>ABRECHNUNG!#REF!</f>
        <v>#REF!</v>
      </c>
      <c r="D27" s="63" t="str">
        <f>ABRECHNUNG!C3</f>
        <v>PLAN 2026</v>
      </c>
      <c r="E27" s="211" t="str">
        <f>ABRECHNUNG!D3</f>
        <v>IST 2026</v>
      </c>
      <c r="F27" s="212"/>
    </row>
    <row r="28" spans="1:6" ht="15.75" x14ac:dyDescent="0.25">
      <c r="B28" s="64" t="s">
        <v>48</v>
      </c>
      <c r="C28" s="65" t="e">
        <f>ABRECHNUNG!#REF!</f>
        <v>#REF!</v>
      </c>
      <c r="D28" s="65">
        <f>ABRECHNUNG!C39</f>
        <v>0</v>
      </c>
      <c r="E28" s="203">
        <f>ABRECHNUNG!D39</f>
        <v>0</v>
      </c>
      <c r="F28" s="204"/>
    </row>
    <row r="29" spans="1:6" ht="15.75" x14ac:dyDescent="0.25">
      <c r="B29" s="66"/>
      <c r="C29" s="67"/>
      <c r="D29" s="67"/>
      <c r="E29" s="207"/>
      <c r="F29" s="208"/>
    </row>
    <row r="30" spans="1:6" ht="15.75" x14ac:dyDescent="0.25">
      <c r="B30" s="64" t="s">
        <v>16</v>
      </c>
      <c r="C30" s="65" t="e">
        <f>SUM(ABRECHNUNG!#REF!)</f>
        <v>#REF!</v>
      </c>
      <c r="D30" s="65">
        <f>SUM(ABRECHNUNG!C26:C38)</f>
        <v>0</v>
      </c>
      <c r="E30" s="203">
        <f>SUM(ABRECHNUNG!D26:D38)</f>
        <v>0</v>
      </c>
      <c r="F30" s="204"/>
    </row>
    <row r="31" spans="1:6" ht="15.75" x14ac:dyDescent="0.25">
      <c r="B31" s="66"/>
      <c r="C31" s="67"/>
      <c r="D31" s="67"/>
      <c r="E31" s="209"/>
      <c r="F31" s="210"/>
    </row>
    <row r="32" spans="1:6" ht="15.75" x14ac:dyDescent="0.25">
      <c r="B32" s="68" t="s">
        <v>49</v>
      </c>
      <c r="C32" s="65" t="e">
        <f>ABRECHNUNG!#REF!</f>
        <v>#REF!</v>
      </c>
      <c r="D32" s="65">
        <f>ABRECHNUNG!C46</f>
        <v>0</v>
      </c>
      <c r="E32" s="203">
        <f>ABRECHNUNG!D46</f>
        <v>0</v>
      </c>
      <c r="F32" s="204"/>
    </row>
    <row r="33" spans="2:6" ht="15.75" x14ac:dyDescent="0.25">
      <c r="B33" s="66"/>
      <c r="C33" s="70"/>
      <c r="D33" s="70"/>
      <c r="E33" s="205"/>
      <c r="F33" s="206"/>
    </row>
    <row r="34" spans="2:6" ht="15.75" x14ac:dyDescent="0.25">
      <c r="B34" s="64" t="s">
        <v>50</v>
      </c>
      <c r="C34" s="69" t="e">
        <f>ABRECHNUNG!#REF!</f>
        <v>#REF!</v>
      </c>
      <c r="D34" s="69">
        <f>ABRECHNUNG!C48</f>
        <v>0</v>
      </c>
      <c r="E34" s="201">
        <f>ABRECHNUNG!D48</f>
        <v>0</v>
      </c>
      <c r="F34" s="202"/>
    </row>
    <row r="35" spans="2:6" ht="15.75" x14ac:dyDescent="0.25">
      <c r="B35" s="66"/>
      <c r="C35" s="70"/>
      <c r="D35" s="70"/>
      <c r="E35" s="205"/>
      <c r="F35" s="206"/>
    </row>
    <row r="36" spans="2:6" ht="15.75" x14ac:dyDescent="0.25">
      <c r="B36" s="64" t="s">
        <v>51</v>
      </c>
      <c r="C36" s="69" t="e">
        <f>ABRECHNUNG!#REF!</f>
        <v>#REF!</v>
      </c>
      <c r="D36" s="69">
        <f>ABRECHNUNG!C86</f>
        <v>0</v>
      </c>
      <c r="E36" s="201">
        <f>ABRECHNUNG!D86</f>
        <v>0</v>
      </c>
      <c r="F36" s="202" t="s">
        <v>42</v>
      </c>
    </row>
    <row r="37" spans="2:6" ht="15.75" x14ac:dyDescent="0.25">
      <c r="B37" s="66"/>
      <c r="C37" s="70"/>
      <c r="D37" s="70"/>
      <c r="E37" s="205"/>
      <c r="F37" s="206"/>
    </row>
    <row r="38" spans="2:6" ht="15.75" x14ac:dyDescent="0.25">
      <c r="B38" s="64" t="s">
        <v>36</v>
      </c>
      <c r="C38" s="69" t="e">
        <f>C34-C36</f>
        <v>#REF!</v>
      </c>
      <c r="D38" s="69">
        <f>D34-D36</f>
        <v>0</v>
      </c>
      <c r="E38" s="201">
        <f>E34-E36</f>
        <v>0</v>
      </c>
      <c r="F38" s="202"/>
    </row>
  </sheetData>
  <sheetProtection password="CC59" sheet="1"/>
  <mergeCells count="21">
    <mergeCell ref="E14:F14"/>
    <mergeCell ref="E15:F15"/>
    <mergeCell ref="E12:F12"/>
    <mergeCell ref="E27:F27"/>
    <mergeCell ref="B6:C6"/>
    <mergeCell ref="E11:F11"/>
    <mergeCell ref="E9:F9"/>
    <mergeCell ref="E10:F10"/>
    <mergeCell ref="E13:F13"/>
    <mergeCell ref="E16:F16"/>
    <mergeCell ref="E28:F28"/>
    <mergeCell ref="E29:F29"/>
    <mergeCell ref="E30:F30"/>
    <mergeCell ref="E31:F31"/>
    <mergeCell ref="E37:F37"/>
    <mergeCell ref="E38:F38"/>
    <mergeCell ref="E32:F32"/>
    <mergeCell ref="E33:F33"/>
    <mergeCell ref="E34:F34"/>
    <mergeCell ref="E35:F35"/>
    <mergeCell ref="E36:F36"/>
  </mergeCells>
  <pageMargins left="0.7" right="0.7" top="0.78740157499999996" bottom="0.78740157499999996" header="0.3" footer="0.3"/>
  <pageSetup paperSize="9" orientation="portrait" verticalDpi="4" r:id="rId1"/>
  <headerFooter>
    <oddHeader>&amp;C&amp;"-,Fett"&amp;16FINANZPLAN/FINANZBERICHT
Zusammenfassung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11"/>
  <sheetViews>
    <sheetView workbookViewId="0">
      <selection activeCell="C5" sqref="C5"/>
    </sheetView>
  </sheetViews>
  <sheetFormatPr baseColWidth="10" defaultRowHeight="15" x14ac:dyDescent="0.25"/>
  <sheetData>
    <row r="3" spans="1:5" x14ac:dyDescent="0.25">
      <c r="A3" s="22" t="s">
        <v>38</v>
      </c>
      <c r="C3" s="22" t="s">
        <v>39</v>
      </c>
      <c r="E3" s="22" t="s">
        <v>121</v>
      </c>
    </row>
    <row r="4" spans="1:5" x14ac:dyDescent="0.25">
      <c r="A4" s="23">
        <v>2025</v>
      </c>
      <c r="C4" t="s">
        <v>45</v>
      </c>
      <c r="E4" t="s">
        <v>44</v>
      </c>
    </row>
    <row r="5" spans="1:5" x14ac:dyDescent="0.25">
      <c r="A5" s="23">
        <v>2026</v>
      </c>
      <c r="C5" t="s">
        <v>46</v>
      </c>
      <c r="E5" t="s">
        <v>119</v>
      </c>
    </row>
    <row r="6" spans="1:5" x14ac:dyDescent="0.25">
      <c r="A6" s="23">
        <v>2027</v>
      </c>
      <c r="E6" s="21" t="s">
        <v>120</v>
      </c>
    </row>
    <row r="7" spans="1:5" x14ac:dyDescent="0.25">
      <c r="A7" s="23">
        <v>2028</v>
      </c>
    </row>
    <row r="8" spans="1:5" x14ac:dyDescent="0.25">
      <c r="A8" s="23">
        <v>2029</v>
      </c>
    </row>
    <row r="9" spans="1:5" x14ac:dyDescent="0.25">
      <c r="A9" s="23">
        <v>2030</v>
      </c>
    </row>
    <row r="10" spans="1:5" x14ac:dyDescent="0.25">
      <c r="A10" s="23">
        <v>2031</v>
      </c>
    </row>
    <row r="11" spans="1:5" x14ac:dyDescent="0.25">
      <c r="A11" s="23">
        <v>2032</v>
      </c>
    </row>
  </sheetData>
  <sheetProtection algorithmName="SHA-512" hashValue="VSVgXThcwRafn2KiJXJvXjpxF5+1hI4+/1sGyOjA+TIer/FS/AFvhm1u8a6LeXH6HLDCeYO2sEQihnzHCRT0mw==" saltValue="8MaaibHn1oucj1G3oM2Nog==" spinCount="100000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ANSUCHEN</vt:lpstr>
      <vt:lpstr>ABRECHNUNG</vt:lpstr>
      <vt:lpstr>Zusammenfassung</vt:lpstr>
      <vt:lpstr>Auswahl</vt:lpstr>
      <vt:lpstr>ABRECHNUNG!Druckbereich</vt:lpstr>
      <vt:lpstr>ANSUCHEN!Druckbereich</vt:lpstr>
      <vt:lpstr>Jahr</vt:lpstr>
      <vt:lpstr>Vorsteuerabzugsberechtigt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lanm13gir</dc:creator>
  <cp:lastModifiedBy>Kilaf Esra</cp:lastModifiedBy>
  <cp:lastPrinted>2020-02-20T06:51:40Z</cp:lastPrinted>
  <dcterms:created xsi:type="dcterms:W3CDTF">2013-10-17T08:28:01Z</dcterms:created>
  <dcterms:modified xsi:type="dcterms:W3CDTF">2025-11-05T10:54:44Z</dcterms:modified>
</cp:coreProperties>
</file>