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msamba4\m13ze\FB EB&amp;J\Fördermanagement\Unterlagen_in Entwicklung\Vorlagenüberarbeitung_2027\"/>
    </mc:Choice>
  </mc:AlternateContent>
  <xr:revisionPtr revIDLastSave="0" documentId="13_ncr:1_{C0444F9F-92BD-4451-A988-8F7D5491BBF7}" xr6:coauthVersionLast="47" xr6:coauthVersionMax="47" xr10:uidLastSave="{00000000-0000-0000-0000-000000000000}"/>
  <bookViews>
    <workbookView xWindow="28680" yWindow="-120" windowWidth="29040" windowHeight="17640" xr2:uid="{00000000-000D-0000-FFFF-FFFF00000000}"/>
  </bookViews>
  <sheets>
    <sheet name="Aufschlüsselung" sheetId="1" r:id="rId1"/>
    <sheet name="Statistik_OKJA" sheetId="2" r:id="rId2"/>
    <sheet name="Statistik_FPT" sheetId="4" r:id="rId3"/>
    <sheet name="Auswertung" sheetId="3" r:id="rId4"/>
  </sheets>
  <definedNames>
    <definedName name="breakdown_cnt">Aufschlüsselung!$A$8:$A$52</definedName>
    <definedName name="breakdown_income_sum">Aufschlüsselung!$R$8:$U$51</definedName>
    <definedName name="breakdown_is">Aufschlüsselung!$B$8:$F$52</definedName>
    <definedName name="breakdown_offers">Aufschlüsselung!$A$8:$Z$51</definedName>
    <definedName name="breakdown_outgoing_sum">Aufschlüsselung!$N$8:$O$51</definedName>
    <definedName name="_xlnm.Print_Area" localSheetId="0">Aufschlüsselung!$A$1:$AB$72</definedName>
    <definedName name="_xlnm.Print_Area" localSheetId="2">Statistik_FPT!$A$1:$AT$85</definedName>
    <definedName name="_xlnm.Print_Area" localSheetId="1">Statistik_OKJA!$A$1:$AT$83</definedName>
    <definedName name="statistic_cnt" localSheetId="2">Statistik_FPT!$A$7:$A$51</definedName>
    <definedName name="statistic_cnt">Statistik_OKJA!$A$7:$A$51</definedName>
    <definedName name="statistic_difference" localSheetId="2">Statistik_FPT!$AS$7:$AS$50</definedName>
    <definedName name="statistic_difference">Statistik_OKJA!$AS$7:$AS$50</definedName>
    <definedName name="statistic_is" localSheetId="2">Statistik_FPT!$B$7:$F$51</definedName>
    <definedName name="statistic_is">Statistik_OKJA!$B$7:$F$51</definedName>
    <definedName name="statistic_offer_selection" localSheetId="2">Statistik_FPT!$C$7:$C$51</definedName>
    <definedName name="statistic_offer_selection">Statistik_OKJA!$C$7:$C$51</definedName>
    <definedName name="statistic_offers" localSheetId="2">Statistik_FPT!$A$7:$AU$50</definedName>
    <definedName name="statistic_offers">Statistik_OKJA!$A$7:$AU$50</definedName>
    <definedName name="statistic_reason" localSheetId="2">Statistik_FPT!$AU$7:$AU$50</definedName>
    <definedName name="statistic_reason">Statistik_OKJA!$AU$7:$AU$50</definedName>
    <definedName name="statistic_sum_10" localSheetId="2">Statistik_FPT!$M$7:$M$50</definedName>
    <definedName name="statistic_sum_10">Statistik_OKJA!$M$7:$M$50</definedName>
    <definedName name="statistic_sum_11_14" localSheetId="2">Statistik_FPT!$R$7:$R$50</definedName>
    <definedName name="statistic_sum_11_14">Statistik_OKJA!$R$7:$R$50</definedName>
    <definedName name="statistic_sum_15_18" localSheetId="2">Statistik_FPT!$W$7:$W$50</definedName>
    <definedName name="statistic_sum_15_18">Statistik_OKJA!$W$7:$W$50</definedName>
    <definedName name="statistic_sum_19_24" localSheetId="2">Statistik_FPT!$AB$7:$AB$50</definedName>
    <definedName name="statistic_sum_19_24">Statistik_OKJA!$AB$7:$AB$50</definedName>
    <definedName name="statistic_sum_24" localSheetId="2">Statistik_FPT!$AG$7:$AG$50</definedName>
    <definedName name="statistic_sum_24">Statistik_OKJA!$AG$7:$AG$50</definedName>
    <definedName name="statistic_sum_all_age" localSheetId="2">Statistik_FPT!$AM$7:$AQ$50</definedName>
    <definedName name="statistic_sum_all_age">Statistik_OKJA!$AM$7:$AQ$50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3" l="1"/>
  <c r="B66" i="4"/>
  <c r="B66" i="2"/>
  <c r="C51" i="4" l="1"/>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AU53" i="4"/>
  <c r="AU52" i="4"/>
  <c r="AU51" i="4"/>
  <c r="AU50" i="4"/>
  <c r="AU49" i="4"/>
  <c r="AU48" i="4"/>
  <c r="AU47" i="4"/>
  <c r="AU46" i="4"/>
  <c r="AU45" i="4"/>
  <c r="AU44" i="4"/>
  <c r="AU43" i="4"/>
  <c r="AU42" i="4"/>
  <c r="AU41" i="4"/>
  <c r="AU40" i="4"/>
  <c r="AU39" i="4"/>
  <c r="AU38" i="4"/>
  <c r="AU37" i="4"/>
  <c r="AU36" i="4"/>
  <c r="AU35" i="4"/>
  <c r="AU34" i="4"/>
  <c r="AU33" i="4"/>
  <c r="AU32" i="4"/>
  <c r="AU31" i="4"/>
  <c r="AU30" i="4"/>
  <c r="AU29" i="4"/>
  <c r="AU28" i="4"/>
  <c r="AU27" i="4"/>
  <c r="AU26" i="4"/>
  <c r="AU25" i="4"/>
  <c r="AU24" i="4"/>
  <c r="AU23" i="4"/>
  <c r="AU22" i="4"/>
  <c r="AU21" i="4"/>
  <c r="AU20" i="4"/>
  <c r="AU19" i="4"/>
  <c r="AU18" i="4"/>
  <c r="AU17" i="4"/>
  <c r="AU16" i="4"/>
  <c r="AU15" i="4"/>
  <c r="AU14" i="4"/>
  <c r="AU13" i="4"/>
  <c r="AU12" i="4"/>
  <c r="AU11" i="4"/>
  <c r="AU10" i="4"/>
  <c r="AU9" i="4"/>
  <c r="AU8" i="4"/>
  <c r="AU7" i="4"/>
  <c r="I12" i="3"/>
  <c r="I11" i="3"/>
  <c r="H12" i="3"/>
  <c r="H11" i="3"/>
  <c r="C12" i="3"/>
  <c r="K12" i="3" l="1"/>
  <c r="J12" i="3"/>
  <c r="AS53" i="4" l="1"/>
  <c r="AU53" i="2"/>
  <c r="AU51" i="2"/>
  <c r="AU50" i="2"/>
  <c r="AU49" i="2"/>
  <c r="AU48" i="2"/>
  <c r="AU47" i="2"/>
  <c r="AU46" i="2"/>
  <c r="AU45" i="2"/>
  <c r="AU44" i="2"/>
  <c r="AU43" i="2"/>
  <c r="AU42" i="2"/>
  <c r="AU41" i="2"/>
  <c r="AU40" i="2"/>
  <c r="AU39" i="2"/>
  <c r="AU38" i="2"/>
  <c r="AU37" i="2"/>
  <c r="AU36" i="2"/>
  <c r="AU35" i="2"/>
  <c r="AU34" i="2"/>
  <c r="AU33" i="2"/>
  <c r="AU32" i="2"/>
  <c r="AU31" i="2"/>
  <c r="AU30" i="2"/>
  <c r="AU29" i="2"/>
  <c r="AU28" i="2"/>
  <c r="AU27" i="2"/>
  <c r="AU26" i="2"/>
  <c r="AU25" i="2"/>
  <c r="AU24" i="2"/>
  <c r="AU23" i="2"/>
  <c r="AU22" i="2"/>
  <c r="AU21" i="2"/>
  <c r="AU20" i="2"/>
  <c r="AU19" i="2"/>
  <c r="AU18" i="2"/>
  <c r="AU17" i="2"/>
  <c r="AU16" i="2"/>
  <c r="AU15" i="2"/>
  <c r="AU14" i="2"/>
  <c r="AU13" i="2"/>
  <c r="AU12" i="2"/>
  <c r="AU11" i="2"/>
  <c r="AU10" i="2"/>
  <c r="AU9" i="2"/>
  <c r="AU8" i="2"/>
  <c r="AU52" i="2"/>
  <c r="I36" i="3"/>
  <c r="I37" i="3"/>
  <c r="I35" i="3"/>
  <c r="H36" i="3"/>
  <c r="H37" i="3"/>
  <c r="H35" i="3"/>
  <c r="G36" i="3"/>
  <c r="G37" i="3"/>
  <c r="G35" i="3"/>
  <c r="F36" i="3"/>
  <c r="F37" i="3"/>
  <c r="F35" i="3"/>
  <c r="J35" i="3" s="1"/>
  <c r="I14" i="3"/>
  <c r="H14" i="3"/>
  <c r="K14" i="3" l="1"/>
  <c r="J14" i="3"/>
  <c r="D7" i="4" l="1"/>
  <c r="F7" i="4"/>
  <c r="E7" i="4"/>
  <c r="C9" i="2"/>
  <c r="C8" i="2" l="1"/>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7" i="2"/>
  <c r="E9" i="2"/>
  <c r="G66" i="4"/>
  <c r="G65" i="4"/>
  <c r="G64" i="4"/>
  <c r="T56" i="4"/>
  <c r="S56" i="4"/>
  <c r="AR54" i="4"/>
  <c r="AK54" i="4"/>
  <c r="AJ54" i="4"/>
  <c r="AI54" i="4"/>
  <c r="AH54" i="4"/>
  <c r="AF54" i="4"/>
  <c r="AE54" i="4"/>
  <c r="AD54" i="4"/>
  <c r="AC54" i="4"/>
  <c r="AA54" i="4"/>
  <c r="Z54" i="4"/>
  <c r="Y54" i="4"/>
  <c r="X54" i="4"/>
  <c r="V54" i="4"/>
  <c r="U54" i="4"/>
  <c r="T54" i="4"/>
  <c r="S54" i="4"/>
  <c r="Q54" i="4"/>
  <c r="P54" i="4"/>
  <c r="O54" i="4"/>
  <c r="N54" i="4"/>
  <c r="L54" i="4"/>
  <c r="K54" i="4"/>
  <c r="J54" i="4"/>
  <c r="I54" i="4"/>
  <c r="H54" i="4"/>
  <c r="G54" i="4"/>
  <c r="AS52" i="4"/>
  <c r="AP51" i="4"/>
  <c r="AO51" i="4"/>
  <c r="AN51" i="4"/>
  <c r="AM51" i="4"/>
  <c r="AQ51" i="4" s="1"/>
  <c r="AS51" i="4" s="1"/>
  <c r="AL51" i="4"/>
  <c r="AG51" i="4"/>
  <c r="AB51" i="4"/>
  <c r="W51" i="4"/>
  <c r="R51" i="4"/>
  <c r="M51" i="4"/>
  <c r="AP50" i="4"/>
  <c r="AO50" i="4"/>
  <c r="AN50" i="4"/>
  <c r="AM50" i="4"/>
  <c r="AQ50" i="4" s="1"/>
  <c r="AS50" i="4" s="1"/>
  <c r="AL50" i="4"/>
  <c r="AG50" i="4"/>
  <c r="AB50" i="4"/>
  <c r="W50" i="4"/>
  <c r="R50" i="4"/>
  <c r="M50" i="4"/>
  <c r="AP49" i="4"/>
  <c r="AO49" i="4"/>
  <c r="AN49" i="4"/>
  <c r="AM49" i="4"/>
  <c r="AQ49" i="4" s="1"/>
  <c r="AS49" i="4" s="1"/>
  <c r="AL49" i="4"/>
  <c r="AG49" i="4"/>
  <c r="AB49" i="4"/>
  <c r="W49" i="4"/>
  <c r="R49" i="4"/>
  <c r="M49" i="4"/>
  <c r="AP48" i="4"/>
  <c r="AO48" i="4"/>
  <c r="AN48" i="4"/>
  <c r="AM48" i="4"/>
  <c r="AQ48" i="4" s="1"/>
  <c r="AS48" i="4" s="1"/>
  <c r="AL48" i="4"/>
  <c r="AG48" i="4"/>
  <c r="AB48" i="4"/>
  <c r="W48" i="4"/>
  <c r="R48" i="4"/>
  <c r="M48" i="4"/>
  <c r="AP47" i="4"/>
  <c r="AO47" i="4"/>
  <c r="AN47" i="4"/>
  <c r="AM47" i="4"/>
  <c r="AQ47" i="4" s="1"/>
  <c r="AS47" i="4" s="1"/>
  <c r="AL47" i="4"/>
  <c r="AG47" i="4"/>
  <c r="AB47" i="4"/>
  <c r="W47" i="4"/>
  <c r="R47" i="4"/>
  <c r="M47" i="4"/>
  <c r="AP46" i="4"/>
  <c r="AO46" i="4"/>
  <c r="AN46" i="4"/>
  <c r="AM46" i="4"/>
  <c r="AQ46" i="4" s="1"/>
  <c r="AS46" i="4" s="1"/>
  <c r="AL46" i="4"/>
  <c r="AG46" i="4"/>
  <c r="AB46" i="4"/>
  <c r="W46" i="4"/>
  <c r="R46" i="4"/>
  <c r="M46" i="4"/>
  <c r="AP45" i="4"/>
  <c r="AO45" i="4"/>
  <c r="AN45" i="4"/>
  <c r="AM45" i="4"/>
  <c r="AQ45" i="4" s="1"/>
  <c r="AS45" i="4" s="1"/>
  <c r="AL45" i="4"/>
  <c r="AG45" i="4"/>
  <c r="AB45" i="4"/>
  <c r="W45" i="4"/>
  <c r="R45" i="4"/>
  <c r="M45" i="4"/>
  <c r="AP44" i="4"/>
  <c r="AO44" i="4"/>
  <c r="AN44" i="4"/>
  <c r="AM44" i="4"/>
  <c r="AQ44" i="4" s="1"/>
  <c r="AS44" i="4" s="1"/>
  <c r="AL44" i="4"/>
  <c r="AG44" i="4"/>
  <c r="AB44" i="4"/>
  <c r="W44" i="4"/>
  <c r="R44" i="4"/>
  <c r="M44" i="4"/>
  <c r="AP43" i="4"/>
  <c r="AO43" i="4"/>
  <c r="AN43" i="4"/>
  <c r="AM43" i="4"/>
  <c r="AQ43" i="4" s="1"/>
  <c r="AS43" i="4" s="1"/>
  <c r="AL43" i="4"/>
  <c r="AG43" i="4"/>
  <c r="AB43" i="4"/>
  <c r="W43" i="4"/>
  <c r="R43" i="4"/>
  <c r="M43" i="4"/>
  <c r="AP42" i="4"/>
  <c r="AO42" i="4"/>
  <c r="AN42" i="4"/>
  <c r="AM42" i="4"/>
  <c r="AQ42" i="4" s="1"/>
  <c r="AS42" i="4" s="1"/>
  <c r="AL42" i="4"/>
  <c r="AG42" i="4"/>
  <c r="AB42" i="4"/>
  <c r="W42" i="4"/>
  <c r="R42" i="4"/>
  <c r="M42" i="4"/>
  <c r="AP41" i="4"/>
  <c r="AO41" i="4"/>
  <c r="AN41" i="4"/>
  <c r="AM41" i="4"/>
  <c r="AQ41" i="4" s="1"/>
  <c r="AS41" i="4" s="1"/>
  <c r="AL41" i="4"/>
  <c r="AG41" i="4"/>
  <c r="AB41" i="4"/>
  <c r="W41" i="4"/>
  <c r="R41" i="4"/>
  <c r="M41" i="4"/>
  <c r="AP40" i="4"/>
  <c r="AO40" i="4"/>
  <c r="AN40" i="4"/>
  <c r="AM40" i="4"/>
  <c r="AQ40" i="4" s="1"/>
  <c r="AS40" i="4" s="1"/>
  <c r="AL40" i="4"/>
  <c r="AG40" i="4"/>
  <c r="AB40" i="4"/>
  <c r="W40" i="4"/>
  <c r="R40" i="4"/>
  <c r="M40" i="4"/>
  <c r="AP39" i="4"/>
  <c r="AO39" i="4"/>
  <c r="AN39" i="4"/>
  <c r="AM39" i="4"/>
  <c r="AQ39" i="4" s="1"/>
  <c r="AS39" i="4" s="1"/>
  <c r="AL39" i="4"/>
  <c r="AG39" i="4"/>
  <c r="AB39" i="4"/>
  <c r="W39" i="4"/>
  <c r="R39" i="4"/>
  <c r="M39" i="4"/>
  <c r="AP38" i="4"/>
  <c r="AO38" i="4"/>
  <c r="AN38" i="4"/>
  <c r="AM38" i="4"/>
  <c r="AQ38" i="4" s="1"/>
  <c r="AS38" i="4" s="1"/>
  <c r="AL38" i="4"/>
  <c r="AG38" i="4"/>
  <c r="AB38" i="4"/>
  <c r="W38" i="4"/>
  <c r="R38" i="4"/>
  <c r="M38" i="4"/>
  <c r="AP37" i="4"/>
  <c r="AO37" i="4"/>
  <c r="AN37" i="4"/>
  <c r="AM37" i="4"/>
  <c r="AQ37" i="4" s="1"/>
  <c r="AS37" i="4" s="1"/>
  <c r="AL37" i="4"/>
  <c r="AG37" i="4"/>
  <c r="AB37" i="4"/>
  <c r="W37" i="4"/>
  <c r="R37" i="4"/>
  <c r="M37" i="4"/>
  <c r="AP36" i="4"/>
  <c r="AO36" i="4"/>
  <c r="AN36" i="4"/>
  <c r="AM36" i="4"/>
  <c r="AQ36" i="4" s="1"/>
  <c r="AS36" i="4" s="1"/>
  <c r="AL36" i="4"/>
  <c r="AG36" i="4"/>
  <c r="AB36" i="4"/>
  <c r="W36" i="4"/>
  <c r="R36" i="4"/>
  <c r="M36" i="4"/>
  <c r="AP35" i="4"/>
  <c r="AO35" i="4"/>
  <c r="AN35" i="4"/>
  <c r="AM35" i="4"/>
  <c r="AQ35" i="4" s="1"/>
  <c r="AS35" i="4" s="1"/>
  <c r="AL35" i="4"/>
  <c r="AG35" i="4"/>
  <c r="AB35" i="4"/>
  <c r="W35" i="4"/>
  <c r="R35" i="4"/>
  <c r="M35" i="4"/>
  <c r="AP34" i="4"/>
  <c r="AO34" i="4"/>
  <c r="AN34" i="4"/>
  <c r="AM34" i="4"/>
  <c r="AQ34" i="4" s="1"/>
  <c r="AS34" i="4" s="1"/>
  <c r="AL34" i="4"/>
  <c r="AG34" i="4"/>
  <c r="AB34" i="4"/>
  <c r="W34" i="4"/>
  <c r="R34" i="4"/>
  <c r="M34" i="4"/>
  <c r="AP33" i="4"/>
  <c r="AO33" i="4"/>
  <c r="AN33" i="4"/>
  <c r="AM33" i="4"/>
  <c r="AQ33" i="4" s="1"/>
  <c r="AS33" i="4" s="1"/>
  <c r="AL33" i="4"/>
  <c r="AG33" i="4"/>
  <c r="AB33" i="4"/>
  <c r="W33" i="4"/>
  <c r="R33" i="4"/>
  <c r="M33" i="4"/>
  <c r="AP32" i="4"/>
  <c r="AO32" i="4"/>
  <c r="AN32" i="4"/>
  <c r="AM32" i="4"/>
  <c r="AQ32" i="4" s="1"/>
  <c r="AS32" i="4" s="1"/>
  <c r="AL32" i="4"/>
  <c r="AG32" i="4"/>
  <c r="AB32" i="4"/>
  <c r="W32" i="4"/>
  <c r="R32" i="4"/>
  <c r="M32" i="4"/>
  <c r="AP31" i="4"/>
  <c r="AO31" i="4"/>
  <c r="AN31" i="4"/>
  <c r="AM31" i="4"/>
  <c r="AQ31" i="4" s="1"/>
  <c r="AS31" i="4" s="1"/>
  <c r="AL31" i="4"/>
  <c r="AG31" i="4"/>
  <c r="AB31" i="4"/>
  <c r="W31" i="4"/>
  <c r="R31" i="4"/>
  <c r="M31" i="4"/>
  <c r="AP30" i="4"/>
  <c r="AO30" i="4"/>
  <c r="AN30" i="4"/>
  <c r="AM30" i="4"/>
  <c r="AQ30" i="4" s="1"/>
  <c r="AS30" i="4" s="1"/>
  <c r="AL30" i="4"/>
  <c r="AG30" i="4"/>
  <c r="AB30" i="4"/>
  <c r="W30" i="4"/>
  <c r="R30" i="4"/>
  <c r="M30" i="4"/>
  <c r="AP29" i="4"/>
  <c r="AO29" i="4"/>
  <c r="AN29" i="4"/>
  <c r="AM29" i="4"/>
  <c r="AQ29" i="4" s="1"/>
  <c r="AS29" i="4" s="1"/>
  <c r="AL29" i="4"/>
  <c r="AG29" i="4"/>
  <c r="AB29" i="4"/>
  <c r="W29" i="4"/>
  <c r="R29" i="4"/>
  <c r="M29" i="4"/>
  <c r="AP28" i="4"/>
  <c r="AO28" i="4"/>
  <c r="AN28" i="4"/>
  <c r="AM28" i="4"/>
  <c r="AQ28" i="4" s="1"/>
  <c r="AS28" i="4" s="1"/>
  <c r="AL28" i="4"/>
  <c r="AG28" i="4"/>
  <c r="AB28" i="4"/>
  <c r="W28" i="4"/>
  <c r="R28" i="4"/>
  <c r="M28" i="4"/>
  <c r="AP27" i="4"/>
  <c r="AO27" i="4"/>
  <c r="AN27" i="4"/>
  <c r="AM27" i="4"/>
  <c r="AQ27" i="4" s="1"/>
  <c r="AS27" i="4" s="1"/>
  <c r="AL27" i="4"/>
  <c r="AG27" i="4"/>
  <c r="AB27" i="4"/>
  <c r="W27" i="4"/>
  <c r="R27" i="4"/>
  <c r="M27" i="4"/>
  <c r="AP26" i="4"/>
  <c r="AO26" i="4"/>
  <c r="AN26" i="4"/>
  <c r="AM26" i="4"/>
  <c r="AQ26" i="4" s="1"/>
  <c r="AS26" i="4" s="1"/>
  <c r="AL26" i="4"/>
  <c r="AG26" i="4"/>
  <c r="AB26" i="4"/>
  <c r="W26" i="4"/>
  <c r="R26" i="4"/>
  <c r="M26" i="4"/>
  <c r="AP25" i="4"/>
  <c r="AO25" i="4"/>
  <c r="AN25" i="4"/>
  <c r="AM25" i="4"/>
  <c r="AQ25" i="4" s="1"/>
  <c r="AS25" i="4" s="1"/>
  <c r="AL25" i="4"/>
  <c r="AG25" i="4"/>
  <c r="AB25" i="4"/>
  <c r="W25" i="4"/>
  <c r="R25" i="4"/>
  <c r="M25" i="4"/>
  <c r="AP24" i="4"/>
  <c r="AO24" i="4"/>
  <c r="AN24" i="4"/>
  <c r="AM24" i="4"/>
  <c r="AQ24" i="4" s="1"/>
  <c r="AS24" i="4" s="1"/>
  <c r="AL24" i="4"/>
  <c r="AG24" i="4"/>
  <c r="AB24" i="4"/>
  <c r="W24" i="4"/>
  <c r="R24" i="4"/>
  <c r="M24" i="4"/>
  <c r="AP23" i="4"/>
  <c r="AO23" i="4"/>
  <c r="AN23" i="4"/>
  <c r="AM23" i="4"/>
  <c r="AQ23" i="4" s="1"/>
  <c r="AS23" i="4" s="1"/>
  <c r="AL23" i="4"/>
  <c r="AG23" i="4"/>
  <c r="AB23" i="4"/>
  <c r="W23" i="4"/>
  <c r="R23" i="4"/>
  <c r="M23" i="4"/>
  <c r="AP22" i="4"/>
  <c r="AO22" i="4"/>
  <c r="AN22" i="4"/>
  <c r="AM22" i="4"/>
  <c r="AQ22" i="4" s="1"/>
  <c r="AS22" i="4" s="1"/>
  <c r="AL22" i="4"/>
  <c r="AG22" i="4"/>
  <c r="AB22" i="4"/>
  <c r="W22" i="4"/>
  <c r="R22" i="4"/>
  <c r="M22" i="4"/>
  <c r="AP21" i="4"/>
  <c r="AO21" i="4"/>
  <c r="AN21" i="4"/>
  <c r="AM21" i="4"/>
  <c r="AQ21" i="4" s="1"/>
  <c r="AS21" i="4" s="1"/>
  <c r="AL21" i="4"/>
  <c r="AG21" i="4"/>
  <c r="AB21" i="4"/>
  <c r="W21" i="4"/>
  <c r="R21" i="4"/>
  <c r="M21" i="4"/>
  <c r="AP20" i="4"/>
  <c r="AO20" i="4"/>
  <c r="AN20" i="4"/>
  <c r="AM20" i="4"/>
  <c r="AQ20" i="4" s="1"/>
  <c r="AS20" i="4" s="1"/>
  <c r="AL20" i="4"/>
  <c r="AG20" i="4"/>
  <c r="AB20" i="4"/>
  <c r="W20" i="4"/>
  <c r="R20" i="4"/>
  <c r="M20" i="4"/>
  <c r="AP19" i="4"/>
  <c r="AO19" i="4"/>
  <c r="AN19" i="4"/>
  <c r="AM19" i="4"/>
  <c r="AQ19" i="4" s="1"/>
  <c r="AS19" i="4" s="1"/>
  <c r="AL19" i="4"/>
  <c r="AG19" i="4"/>
  <c r="AB19" i="4"/>
  <c r="W19" i="4"/>
  <c r="R19" i="4"/>
  <c r="M19" i="4"/>
  <c r="AP18" i="4"/>
  <c r="AO18" i="4"/>
  <c r="AN18" i="4"/>
  <c r="AM18" i="4"/>
  <c r="AQ18" i="4" s="1"/>
  <c r="AS18" i="4" s="1"/>
  <c r="AL18" i="4"/>
  <c r="AG18" i="4"/>
  <c r="AB18" i="4"/>
  <c r="W18" i="4"/>
  <c r="R18" i="4"/>
  <c r="M18" i="4"/>
  <c r="AP17" i="4"/>
  <c r="AO17" i="4"/>
  <c r="AN17" i="4"/>
  <c r="AM17" i="4"/>
  <c r="AQ17" i="4" s="1"/>
  <c r="AS17" i="4" s="1"/>
  <c r="AL17" i="4"/>
  <c r="AG17" i="4"/>
  <c r="AB17" i="4"/>
  <c r="W17" i="4"/>
  <c r="R17" i="4"/>
  <c r="M17" i="4"/>
  <c r="AP16" i="4"/>
  <c r="AO16" i="4"/>
  <c r="AN16" i="4"/>
  <c r="AM16" i="4"/>
  <c r="AQ16" i="4" s="1"/>
  <c r="AS16" i="4" s="1"/>
  <c r="AL16" i="4"/>
  <c r="AG16" i="4"/>
  <c r="AB16" i="4"/>
  <c r="W16" i="4"/>
  <c r="R16" i="4"/>
  <c r="M16" i="4"/>
  <c r="AP15" i="4"/>
  <c r="AO15" i="4"/>
  <c r="AN15" i="4"/>
  <c r="AM15" i="4"/>
  <c r="AQ15" i="4" s="1"/>
  <c r="AS15" i="4" s="1"/>
  <c r="AL15" i="4"/>
  <c r="AG15" i="4"/>
  <c r="AB15" i="4"/>
  <c r="W15" i="4"/>
  <c r="R15" i="4"/>
  <c r="M15" i="4"/>
  <c r="AP14" i="4"/>
  <c r="AO14" i="4"/>
  <c r="AN14" i="4"/>
  <c r="AM14" i="4"/>
  <c r="AQ14" i="4" s="1"/>
  <c r="AS14" i="4" s="1"/>
  <c r="AL14" i="4"/>
  <c r="AG14" i="4"/>
  <c r="AB14" i="4"/>
  <c r="W14" i="4"/>
  <c r="R14" i="4"/>
  <c r="M14" i="4"/>
  <c r="AO13" i="4"/>
  <c r="AN13" i="4"/>
  <c r="AM13" i="4"/>
  <c r="AQ13" i="4" s="1"/>
  <c r="AS13" i="4" s="1"/>
  <c r="AL13" i="4"/>
  <c r="AG13" i="4"/>
  <c r="AB13" i="4"/>
  <c r="W13" i="4"/>
  <c r="R13" i="4"/>
  <c r="M13" i="4"/>
  <c r="AP12" i="4"/>
  <c r="AO12" i="4"/>
  <c r="AN12" i="4"/>
  <c r="AM12" i="4"/>
  <c r="AQ12" i="4" s="1"/>
  <c r="AS12" i="4" s="1"/>
  <c r="AL12" i="4"/>
  <c r="AG12" i="4"/>
  <c r="AB12" i="4"/>
  <c r="W12" i="4"/>
  <c r="R12" i="4"/>
  <c r="M12" i="4"/>
  <c r="AP11" i="4"/>
  <c r="AO11" i="4"/>
  <c r="AN11" i="4"/>
  <c r="AM11" i="4"/>
  <c r="AQ11" i="4" s="1"/>
  <c r="AS11" i="4" s="1"/>
  <c r="AL11" i="4"/>
  <c r="AG11" i="4"/>
  <c r="AB11" i="4"/>
  <c r="W11" i="4"/>
  <c r="R11" i="4"/>
  <c r="M11" i="4"/>
  <c r="AP10" i="4"/>
  <c r="AO10" i="4"/>
  <c r="AN10" i="4"/>
  <c r="AM10" i="4"/>
  <c r="AQ10" i="4" s="1"/>
  <c r="AS10" i="4" s="1"/>
  <c r="AL10" i="4"/>
  <c r="AG10" i="4"/>
  <c r="AB10" i="4"/>
  <c r="W10" i="4"/>
  <c r="R10" i="4"/>
  <c r="M10" i="4"/>
  <c r="AP9" i="4"/>
  <c r="AO9" i="4"/>
  <c r="AN9" i="4"/>
  <c r="AM9" i="4"/>
  <c r="AQ9" i="4" s="1"/>
  <c r="AS9" i="4" s="1"/>
  <c r="AL9" i="4"/>
  <c r="AG9" i="4"/>
  <c r="AB9" i="4"/>
  <c r="W9" i="4"/>
  <c r="R9" i="4"/>
  <c r="M9" i="4"/>
  <c r="AP8" i="4"/>
  <c r="AO8" i="4"/>
  <c r="AN8" i="4"/>
  <c r="AM8" i="4"/>
  <c r="AQ8" i="4" s="1"/>
  <c r="AS8" i="4" s="1"/>
  <c r="AL8" i="4"/>
  <c r="AG8" i="4"/>
  <c r="AB8" i="4"/>
  <c r="W8" i="4"/>
  <c r="R8" i="4"/>
  <c r="M8" i="4"/>
  <c r="AP7" i="4"/>
  <c r="AP54" i="4" s="1"/>
  <c r="AO7" i="4"/>
  <c r="AO54" i="4" s="1"/>
  <c r="AN7" i="4"/>
  <c r="AN54" i="4" s="1"/>
  <c r="AM7" i="4"/>
  <c r="AL7" i="4"/>
  <c r="AL54" i="4" s="1"/>
  <c r="AG7" i="4"/>
  <c r="AG54" i="4" s="1"/>
  <c r="AB7" i="4"/>
  <c r="AB54" i="4" s="1"/>
  <c r="W7" i="4"/>
  <c r="W54" i="4" s="1"/>
  <c r="R7" i="4"/>
  <c r="R54" i="4" s="1"/>
  <c r="M7" i="4"/>
  <c r="M54" i="4" s="1"/>
  <c r="C2" i="4"/>
  <c r="C1" i="4"/>
  <c r="I8" i="3" l="1" a="1"/>
  <c r="I7" i="3" a="1"/>
  <c r="I6" i="3" a="1"/>
  <c r="C8" i="3"/>
  <c r="C6" i="3"/>
  <c r="C7" i="3"/>
  <c r="D7" i="3" a="1"/>
  <c r="D6" i="3" a="1"/>
  <c r="D8" i="3" a="1"/>
  <c r="I9" i="3" a="1"/>
  <c r="C9" i="3"/>
  <c r="D9" i="3" a="1"/>
  <c r="D8" i="4"/>
  <c r="B8" i="4"/>
  <c r="D9" i="4"/>
  <c r="B9" i="4"/>
  <c r="D10" i="4"/>
  <c r="B10" i="4"/>
  <c r="D11" i="4"/>
  <c r="B11" i="4"/>
  <c r="D12" i="4"/>
  <c r="B12" i="4"/>
  <c r="D13" i="4"/>
  <c r="B13" i="4"/>
  <c r="D14" i="4"/>
  <c r="B14" i="4"/>
  <c r="D15" i="4"/>
  <c r="B15" i="4"/>
  <c r="D16" i="4"/>
  <c r="B16" i="4"/>
  <c r="D17" i="4"/>
  <c r="B17" i="4"/>
  <c r="D18" i="4"/>
  <c r="B18" i="4"/>
  <c r="D19" i="4"/>
  <c r="B19" i="4"/>
  <c r="D20" i="4"/>
  <c r="B20" i="4"/>
  <c r="D21" i="4"/>
  <c r="B21" i="4"/>
  <c r="D22" i="4"/>
  <c r="B22" i="4"/>
  <c r="D23" i="4"/>
  <c r="B23" i="4"/>
  <c r="D24" i="4"/>
  <c r="B24" i="4"/>
  <c r="D25" i="4"/>
  <c r="B25" i="4"/>
  <c r="D26" i="4"/>
  <c r="B26" i="4"/>
  <c r="D27" i="4"/>
  <c r="B27" i="4"/>
  <c r="D28" i="4"/>
  <c r="B28" i="4"/>
  <c r="D29" i="4"/>
  <c r="B29" i="4"/>
  <c r="D30" i="4"/>
  <c r="B30" i="4"/>
  <c r="D31" i="4"/>
  <c r="B31" i="4"/>
  <c r="D32" i="4"/>
  <c r="B32" i="4"/>
  <c r="D33" i="4"/>
  <c r="B33" i="4"/>
  <c r="D34" i="4"/>
  <c r="B34" i="4"/>
  <c r="D35" i="4"/>
  <c r="B35" i="4"/>
  <c r="D36" i="4"/>
  <c r="B36" i="4"/>
  <c r="D37" i="4"/>
  <c r="B37" i="4"/>
  <c r="D38" i="4"/>
  <c r="B38" i="4"/>
  <c r="D39" i="4"/>
  <c r="B39" i="4"/>
  <c r="D40" i="4"/>
  <c r="B40" i="4"/>
  <c r="D41" i="4"/>
  <c r="B41" i="4"/>
  <c r="D42" i="4"/>
  <c r="B42" i="4"/>
  <c r="D43" i="4"/>
  <c r="B43" i="4"/>
  <c r="D44" i="4"/>
  <c r="B44" i="4"/>
  <c r="D45" i="4"/>
  <c r="B45" i="4"/>
  <c r="D46" i="4"/>
  <c r="B46" i="4"/>
  <c r="D47" i="4"/>
  <c r="B47" i="4"/>
  <c r="D48" i="4"/>
  <c r="B48" i="4"/>
  <c r="D49" i="4"/>
  <c r="B49" i="4"/>
  <c r="D50" i="4"/>
  <c r="B50" i="4"/>
  <c r="D51" i="4"/>
  <c r="B51" i="4"/>
  <c r="B7" i="4"/>
  <c r="F7" i="2"/>
  <c r="E7" i="2"/>
  <c r="D7" i="2"/>
  <c r="B7" i="2"/>
  <c r="F8" i="4"/>
  <c r="E8" i="4"/>
  <c r="F9" i="4"/>
  <c r="E9" i="4"/>
  <c r="F10" i="4"/>
  <c r="E10" i="4"/>
  <c r="F11" i="4"/>
  <c r="E11" i="4"/>
  <c r="F12" i="4"/>
  <c r="E12" i="4"/>
  <c r="F13" i="4"/>
  <c r="E13" i="4"/>
  <c r="F14" i="4"/>
  <c r="E14" i="4"/>
  <c r="F15" i="4"/>
  <c r="E15" i="4"/>
  <c r="F16" i="4"/>
  <c r="E16" i="4"/>
  <c r="F17" i="4"/>
  <c r="E17" i="4"/>
  <c r="F18" i="4"/>
  <c r="E18" i="4"/>
  <c r="F19" i="4"/>
  <c r="E19" i="4"/>
  <c r="F20" i="4"/>
  <c r="E20" i="4"/>
  <c r="F21" i="4"/>
  <c r="E21" i="4"/>
  <c r="F22" i="4"/>
  <c r="E22" i="4"/>
  <c r="F23" i="4"/>
  <c r="E23" i="4"/>
  <c r="F24" i="4"/>
  <c r="E24" i="4"/>
  <c r="F25" i="4"/>
  <c r="E25" i="4"/>
  <c r="F26" i="4"/>
  <c r="E26" i="4"/>
  <c r="F27" i="4"/>
  <c r="E27" i="4"/>
  <c r="F28" i="4"/>
  <c r="E28" i="4"/>
  <c r="F29" i="4"/>
  <c r="E29" i="4"/>
  <c r="F30" i="4"/>
  <c r="E30" i="4"/>
  <c r="F31" i="4"/>
  <c r="E31" i="4"/>
  <c r="F32" i="4"/>
  <c r="E32" i="4"/>
  <c r="F33" i="4"/>
  <c r="E33" i="4"/>
  <c r="F34" i="4"/>
  <c r="E34" i="4"/>
  <c r="F35" i="4"/>
  <c r="E35" i="4"/>
  <c r="F36" i="4"/>
  <c r="E36" i="4"/>
  <c r="F37" i="4"/>
  <c r="E37" i="4"/>
  <c r="F38" i="4"/>
  <c r="E38" i="4"/>
  <c r="F39" i="4"/>
  <c r="E39" i="4"/>
  <c r="F40" i="4"/>
  <c r="E40" i="4"/>
  <c r="F41" i="4"/>
  <c r="E41" i="4"/>
  <c r="F42" i="4"/>
  <c r="E42" i="4"/>
  <c r="F43" i="4"/>
  <c r="E43" i="4"/>
  <c r="F44" i="4"/>
  <c r="E44" i="4"/>
  <c r="F45" i="4"/>
  <c r="E45" i="4"/>
  <c r="F46" i="4"/>
  <c r="E46" i="4"/>
  <c r="F47" i="4"/>
  <c r="E47" i="4"/>
  <c r="F48" i="4"/>
  <c r="E48" i="4"/>
  <c r="F49" i="4"/>
  <c r="E49" i="4"/>
  <c r="F50" i="4"/>
  <c r="E50" i="4"/>
  <c r="F51" i="4"/>
  <c r="E51" i="4"/>
  <c r="F8" i="2"/>
  <c r="E8" i="2"/>
  <c r="D8" i="2"/>
  <c r="B8" i="2"/>
  <c r="F9" i="2"/>
  <c r="D9" i="2"/>
  <c r="B9" i="2"/>
  <c r="F10" i="2"/>
  <c r="E10" i="2"/>
  <c r="D10" i="2"/>
  <c r="B10" i="2"/>
  <c r="F11" i="2"/>
  <c r="E11" i="2"/>
  <c r="D11" i="2"/>
  <c r="B11" i="2"/>
  <c r="F12" i="2"/>
  <c r="E12" i="2"/>
  <c r="D12" i="2"/>
  <c r="B12" i="2"/>
  <c r="F13" i="2"/>
  <c r="E13" i="2"/>
  <c r="D13" i="2"/>
  <c r="B13" i="2"/>
  <c r="F14" i="2"/>
  <c r="E14" i="2"/>
  <c r="D14" i="2"/>
  <c r="B14" i="2"/>
  <c r="F15" i="2"/>
  <c r="E15" i="2"/>
  <c r="D15" i="2"/>
  <c r="B15" i="2"/>
  <c r="F16" i="2"/>
  <c r="E16" i="2"/>
  <c r="D16" i="2"/>
  <c r="B16" i="2"/>
  <c r="F17" i="2"/>
  <c r="E17" i="2"/>
  <c r="D17" i="2"/>
  <c r="B17" i="2"/>
  <c r="F18" i="2"/>
  <c r="E18" i="2"/>
  <c r="D18" i="2"/>
  <c r="B18" i="2"/>
  <c r="F19" i="2"/>
  <c r="E19" i="2"/>
  <c r="D19" i="2"/>
  <c r="B19" i="2"/>
  <c r="F20" i="2"/>
  <c r="E20" i="2"/>
  <c r="D20" i="2"/>
  <c r="B20" i="2"/>
  <c r="F21" i="2"/>
  <c r="E21" i="2"/>
  <c r="D21" i="2"/>
  <c r="B21" i="2"/>
  <c r="F22" i="2"/>
  <c r="E22" i="2"/>
  <c r="D22" i="2"/>
  <c r="B22" i="2"/>
  <c r="F23" i="2"/>
  <c r="E23" i="2"/>
  <c r="D23" i="2"/>
  <c r="B23" i="2"/>
  <c r="F24" i="2"/>
  <c r="E24" i="2"/>
  <c r="D24" i="2"/>
  <c r="B24" i="2"/>
  <c r="F25" i="2"/>
  <c r="E25" i="2"/>
  <c r="D25" i="2"/>
  <c r="B25" i="2"/>
  <c r="F26" i="2"/>
  <c r="E26" i="2"/>
  <c r="D26" i="2"/>
  <c r="B26" i="2"/>
  <c r="F27" i="2"/>
  <c r="E27" i="2"/>
  <c r="D27" i="2"/>
  <c r="B27" i="2"/>
  <c r="F28" i="2"/>
  <c r="E28" i="2"/>
  <c r="D28" i="2"/>
  <c r="B28" i="2"/>
  <c r="F29" i="2"/>
  <c r="E29" i="2"/>
  <c r="D29" i="2"/>
  <c r="B29" i="2"/>
  <c r="F30" i="2"/>
  <c r="E30" i="2"/>
  <c r="D30" i="2"/>
  <c r="B30" i="2"/>
  <c r="F31" i="2"/>
  <c r="E31" i="2"/>
  <c r="D31" i="2"/>
  <c r="B31" i="2"/>
  <c r="F32" i="2"/>
  <c r="E32" i="2"/>
  <c r="D32" i="2"/>
  <c r="B32" i="2"/>
  <c r="F33" i="2"/>
  <c r="E33" i="2"/>
  <c r="D33" i="2"/>
  <c r="B33" i="2"/>
  <c r="F34" i="2"/>
  <c r="E34" i="2"/>
  <c r="D34" i="2"/>
  <c r="B34" i="2"/>
  <c r="F35" i="2"/>
  <c r="E35" i="2"/>
  <c r="D35" i="2"/>
  <c r="B35" i="2"/>
  <c r="F36" i="2"/>
  <c r="E36" i="2"/>
  <c r="D36" i="2"/>
  <c r="B36" i="2"/>
  <c r="F37" i="2"/>
  <c r="E37" i="2"/>
  <c r="D37" i="2"/>
  <c r="B37" i="2"/>
  <c r="F38" i="2"/>
  <c r="E38" i="2"/>
  <c r="D38" i="2"/>
  <c r="B38" i="2"/>
  <c r="F39" i="2"/>
  <c r="E39" i="2"/>
  <c r="D39" i="2"/>
  <c r="B39" i="2"/>
  <c r="F40" i="2"/>
  <c r="E40" i="2"/>
  <c r="D40" i="2"/>
  <c r="B40" i="2"/>
  <c r="F41" i="2"/>
  <c r="E41" i="2"/>
  <c r="D41" i="2"/>
  <c r="B41" i="2"/>
  <c r="F42" i="2"/>
  <c r="E42" i="2"/>
  <c r="D42" i="2"/>
  <c r="B42" i="2"/>
  <c r="F43" i="2"/>
  <c r="E43" i="2"/>
  <c r="D43" i="2"/>
  <c r="B43" i="2"/>
  <c r="F44" i="2"/>
  <c r="E44" i="2"/>
  <c r="D44" i="2"/>
  <c r="B44" i="2"/>
  <c r="F45" i="2"/>
  <c r="E45" i="2"/>
  <c r="D45" i="2"/>
  <c r="B45" i="2"/>
  <c r="F46" i="2"/>
  <c r="E46" i="2"/>
  <c r="D46" i="2"/>
  <c r="B46" i="2"/>
  <c r="F47" i="2"/>
  <c r="E47" i="2"/>
  <c r="D47" i="2"/>
  <c r="B47" i="2"/>
  <c r="F48" i="2"/>
  <c r="E48" i="2"/>
  <c r="D48" i="2"/>
  <c r="B48" i="2"/>
  <c r="F49" i="2"/>
  <c r="E49" i="2"/>
  <c r="D49" i="2"/>
  <c r="B49" i="2"/>
  <c r="F50" i="2"/>
  <c r="E50" i="2"/>
  <c r="D50" i="2"/>
  <c r="B50" i="2"/>
  <c r="F51" i="2"/>
  <c r="E51" i="2"/>
  <c r="D51" i="2"/>
  <c r="B51" i="2"/>
  <c r="B65" i="4"/>
  <c r="B64" i="4"/>
  <c r="AT5" i="4"/>
  <c r="AS4" i="4"/>
  <c r="AR4" i="4"/>
  <c r="B74" i="4" s="1"/>
  <c r="E4" i="4"/>
  <c r="AM54" i="4"/>
  <c r="AQ7" i="4"/>
  <c r="AG209" i="3" l="1" a="1"/>
  <c r="AF209" i="3" a="1"/>
  <c r="AE209" i="3" a="1"/>
  <c r="AD209" i="3" a="1"/>
  <c r="AB209" i="3" a="1"/>
  <c r="AA209" i="3" a="1"/>
  <c r="Z209" i="3" a="1"/>
  <c r="Y209" i="3" a="1"/>
  <c r="W209" i="3" a="1"/>
  <c r="V209" i="3" a="1"/>
  <c r="U209" i="3" a="1"/>
  <c r="T209" i="3" a="1"/>
  <c r="R209" i="3" a="1"/>
  <c r="Q209" i="3" a="1"/>
  <c r="P209" i="3" a="1"/>
  <c r="O209" i="3" a="1"/>
  <c r="M209" i="3" a="1"/>
  <c r="L209" i="3" a="1"/>
  <c r="K209" i="3" a="1"/>
  <c r="J209" i="3" a="1"/>
  <c r="H209" i="3" a="1"/>
  <c r="G209" i="3" a="1"/>
  <c r="F209" i="3" a="1"/>
  <c r="E209" i="3" a="1"/>
  <c r="AG202" i="3" a="1"/>
  <c r="AF202" i="3" a="1"/>
  <c r="AE202" i="3" a="1"/>
  <c r="AD202" i="3" a="1"/>
  <c r="AB202" i="3" a="1"/>
  <c r="AA202" i="3" a="1"/>
  <c r="Z202" i="3" a="1"/>
  <c r="Y202" i="3" a="1"/>
  <c r="W202" i="3" a="1"/>
  <c r="V202" i="3" a="1"/>
  <c r="U202" i="3" a="1"/>
  <c r="T202" i="3" a="1"/>
  <c r="R202" i="3" a="1"/>
  <c r="Q202" i="3" a="1"/>
  <c r="P202" i="3" a="1"/>
  <c r="O202" i="3" a="1"/>
  <c r="M202" i="3" a="1"/>
  <c r="L202" i="3" a="1"/>
  <c r="K202" i="3" a="1"/>
  <c r="J202" i="3" a="1"/>
  <c r="H202" i="3" a="1"/>
  <c r="G202" i="3" a="1"/>
  <c r="F202" i="3" a="1"/>
  <c r="E202" i="3" a="1"/>
  <c r="AG195" i="3" a="1"/>
  <c r="AF195" i="3" a="1"/>
  <c r="AE195" i="3" a="1"/>
  <c r="AD195" i="3" a="1"/>
  <c r="AB195" i="3" a="1"/>
  <c r="AA195" i="3" a="1"/>
  <c r="Z195" i="3" a="1"/>
  <c r="Y195" i="3" a="1"/>
  <c r="W195" i="3" a="1"/>
  <c r="V195" i="3" a="1"/>
  <c r="U195" i="3" a="1"/>
  <c r="T195" i="3" a="1"/>
  <c r="R195" i="3" a="1"/>
  <c r="Q195" i="3" a="1"/>
  <c r="P195" i="3" a="1"/>
  <c r="O195" i="3" a="1"/>
  <c r="M195" i="3" a="1"/>
  <c r="L195" i="3" a="1"/>
  <c r="K195" i="3" a="1"/>
  <c r="J195" i="3" a="1"/>
  <c r="H195" i="3" a="1"/>
  <c r="G195" i="3" a="1"/>
  <c r="F195" i="3" a="1"/>
  <c r="E195" i="3" a="1"/>
  <c r="AG188" i="3" a="1"/>
  <c r="AF188" i="3" a="1"/>
  <c r="AE188" i="3" a="1"/>
  <c r="AD188" i="3" a="1"/>
  <c r="AB188" i="3" a="1"/>
  <c r="AA188" i="3" a="1"/>
  <c r="Z188" i="3" a="1"/>
  <c r="Y188" i="3" a="1"/>
  <c r="W188" i="3" a="1"/>
  <c r="V188" i="3" a="1"/>
  <c r="U188" i="3" a="1"/>
  <c r="T188" i="3" a="1"/>
  <c r="R188" i="3" a="1"/>
  <c r="Q188" i="3" a="1"/>
  <c r="P188" i="3" a="1"/>
  <c r="O188" i="3" a="1"/>
  <c r="M188" i="3" a="1"/>
  <c r="L188" i="3" a="1"/>
  <c r="K188" i="3" a="1"/>
  <c r="J188" i="3" a="1"/>
  <c r="H188" i="3" a="1"/>
  <c r="G188" i="3" a="1"/>
  <c r="F188" i="3" a="1"/>
  <c r="E188" i="3" a="1"/>
  <c r="AG181" i="3" a="1"/>
  <c r="AF181" i="3" a="1"/>
  <c r="AE181" i="3" a="1"/>
  <c r="AD181" i="3" a="1"/>
  <c r="AB181" i="3" a="1"/>
  <c r="AA181" i="3" a="1"/>
  <c r="Z181" i="3" a="1"/>
  <c r="Y181" i="3" a="1"/>
  <c r="W181" i="3" a="1"/>
  <c r="V181" i="3" a="1"/>
  <c r="U181" i="3" a="1"/>
  <c r="T181" i="3" a="1"/>
  <c r="R181" i="3" a="1"/>
  <c r="Q181" i="3" a="1"/>
  <c r="P181" i="3" a="1"/>
  <c r="O181" i="3" a="1"/>
  <c r="M181" i="3" a="1"/>
  <c r="L181" i="3" a="1"/>
  <c r="K181" i="3" a="1"/>
  <c r="J181" i="3" a="1"/>
  <c r="H181" i="3" a="1"/>
  <c r="G181" i="3" a="1"/>
  <c r="F181" i="3" a="1"/>
  <c r="E181" i="3" a="1"/>
  <c r="AG174" i="3" a="1"/>
  <c r="AF174" i="3" a="1"/>
  <c r="AE174" i="3" a="1"/>
  <c r="AD174" i="3" a="1"/>
  <c r="AB174" i="3" a="1"/>
  <c r="AA174" i="3" a="1"/>
  <c r="Z174" i="3" a="1"/>
  <c r="Y174" i="3" a="1"/>
  <c r="W174" i="3" a="1"/>
  <c r="V174" i="3" a="1"/>
  <c r="U174" i="3" a="1"/>
  <c r="T174" i="3" a="1"/>
  <c r="R174" i="3" a="1"/>
  <c r="Q174" i="3" a="1"/>
  <c r="P174" i="3" a="1"/>
  <c r="O174" i="3" a="1"/>
  <c r="M174" i="3" a="1"/>
  <c r="L174" i="3" a="1"/>
  <c r="K174" i="3" a="1"/>
  <c r="J174" i="3" a="1"/>
  <c r="H174" i="3" a="1"/>
  <c r="G174" i="3" a="1"/>
  <c r="F174" i="3" a="1"/>
  <c r="E174" i="3" a="1"/>
  <c r="AG167" i="3" a="1"/>
  <c r="AF167" i="3" a="1"/>
  <c r="AE167" i="3" a="1"/>
  <c r="AD167" i="3" a="1"/>
  <c r="AB167" i="3" a="1"/>
  <c r="AA167" i="3" a="1"/>
  <c r="Z167" i="3" a="1"/>
  <c r="Y167" i="3" a="1"/>
  <c r="W167" i="3" a="1"/>
  <c r="V167" i="3" a="1"/>
  <c r="U167" i="3" a="1"/>
  <c r="T167" i="3" a="1"/>
  <c r="R167" i="3" a="1"/>
  <c r="Q167" i="3" a="1"/>
  <c r="P167" i="3" a="1"/>
  <c r="O167" i="3" a="1"/>
  <c r="M167" i="3" a="1"/>
  <c r="L167" i="3" a="1"/>
  <c r="K167" i="3" a="1"/>
  <c r="J167" i="3" a="1"/>
  <c r="H167" i="3" a="1"/>
  <c r="G167" i="3" a="1"/>
  <c r="F167" i="3" a="1"/>
  <c r="E167" i="3" a="1"/>
  <c r="AG160" i="3" a="1"/>
  <c r="AF160" i="3" a="1"/>
  <c r="AE160" i="3" a="1"/>
  <c r="AD160" i="3" a="1"/>
  <c r="AB160" i="3" a="1"/>
  <c r="AA160" i="3" a="1"/>
  <c r="Z160" i="3" a="1"/>
  <c r="Y160" i="3" a="1"/>
  <c r="W160" i="3" a="1"/>
  <c r="V160" i="3" a="1"/>
  <c r="U160" i="3" a="1"/>
  <c r="T160" i="3" a="1"/>
  <c r="R160" i="3" a="1"/>
  <c r="Q160" i="3" a="1"/>
  <c r="P160" i="3" a="1"/>
  <c r="O160" i="3" a="1"/>
  <c r="M160" i="3" a="1"/>
  <c r="L160" i="3" a="1"/>
  <c r="K160" i="3" a="1"/>
  <c r="J160" i="3" a="1"/>
  <c r="H160" i="3" a="1"/>
  <c r="G160" i="3" a="1"/>
  <c r="F160" i="3" a="1"/>
  <c r="E160" i="3" a="1"/>
  <c r="AG153" i="3" a="1"/>
  <c r="AF153" i="3" a="1"/>
  <c r="AE153" i="3" a="1"/>
  <c r="AD153" i="3" a="1"/>
  <c r="AB153" i="3" a="1"/>
  <c r="AA153" i="3" a="1"/>
  <c r="Z153" i="3" a="1"/>
  <c r="Y153" i="3" a="1"/>
  <c r="W153" i="3" a="1"/>
  <c r="V153" i="3" a="1"/>
  <c r="U153" i="3" a="1"/>
  <c r="T153" i="3" a="1"/>
  <c r="R153" i="3" a="1"/>
  <c r="Q153" i="3" a="1"/>
  <c r="P153" i="3" a="1"/>
  <c r="O153" i="3" a="1"/>
  <c r="M153" i="3" a="1"/>
  <c r="L153" i="3" a="1"/>
  <c r="K153" i="3" a="1"/>
  <c r="J153" i="3" a="1"/>
  <c r="H153" i="3" a="1"/>
  <c r="G153" i="3" a="1"/>
  <c r="F153" i="3" a="1"/>
  <c r="E153" i="3" a="1"/>
  <c r="AG146" i="3" a="1"/>
  <c r="AF146" i="3" a="1"/>
  <c r="AE146" i="3" a="1"/>
  <c r="AD146" i="3" a="1"/>
  <c r="AB146" i="3" a="1"/>
  <c r="AA146" i="3" a="1"/>
  <c r="Z146" i="3" a="1"/>
  <c r="Y146" i="3" a="1"/>
  <c r="W146" i="3" a="1"/>
  <c r="V146" i="3" a="1"/>
  <c r="U146" i="3" a="1"/>
  <c r="T146" i="3" a="1"/>
  <c r="R146" i="3" a="1"/>
  <c r="Q146" i="3" a="1"/>
  <c r="P146" i="3" a="1"/>
  <c r="O146" i="3" a="1"/>
  <c r="M146" i="3" a="1"/>
  <c r="L146" i="3" a="1"/>
  <c r="K146" i="3" a="1"/>
  <c r="J146" i="3" a="1"/>
  <c r="H146" i="3" a="1"/>
  <c r="G146" i="3" a="1"/>
  <c r="F146" i="3" a="1"/>
  <c r="E146" i="3" a="1"/>
  <c r="AG139" i="3" a="1"/>
  <c r="AF139" i="3" a="1"/>
  <c r="AE139" i="3" a="1"/>
  <c r="AD139" i="3" a="1"/>
  <c r="AB139" i="3" a="1"/>
  <c r="AA139" i="3" a="1"/>
  <c r="Z139" i="3" a="1"/>
  <c r="Y139" i="3" a="1"/>
  <c r="W139" i="3" a="1"/>
  <c r="V139" i="3" a="1"/>
  <c r="U139" i="3" a="1"/>
  <c r="T139" i="3" a="1"/>
  <c r="R139" i="3" a="1"/>
  <c r="Q139" i="3" a="1"/>
  <c r="P139" i="3" a="1"/>
  <c r="O139" i="3" a="1"/>
  <c r="M139" i="3" a="1"/>
  <c r="L139" i="3" a="1"/>
  <c r="K139" i="3" a="1"/>
  <c r="J139" i="3" a="1"/>
  <c r="H139" i="3" a="1"/>
  <c r="G139" i="3" a="1"/>
  <c r="F139" i="3" a="1"/>
  <c r="E139" i="3" a="1"/>
  <c r="AG132" i="3" a="1"/>
  <c r="AF132" i="3" a="1"/>
  <c r="AE132" i="3" a="1"/>
  <c r="AD132" i="3" a="1"/>
  <c r="AB132" i="3" a="1"/>
  <c r="AA132" i="3" a="1"/>
  <c r="Z132" i="3" a="1"/>
  <c r="Y132" i="3" a="1"/>
  <c r="W132" i="3" a="1"/>
  <c r="V132" i="3" a="1"/>
  <c r="U132" i="3" a="1"/>
  <c r="T132" i="3" a="1"/>
  <c r="R132" i="3" a="1"/>
  <c r="Q132" i="3" a="1"/>
  <c r="P132" i="3" a="1"/>
  <c r="O132" i="3" a="1"/>
  <c r="M132" i="3" a="1"/>
  <c r="L132" i="3" a="1"/>
  <c r="K132" i="3" a="1"/>
  <c r="J132" i="3" a="1"/>
  <c r="H132" i="3" a="1"/>
  <c r="G132" i="3" a="1"/>
  <c r="F132" i="3" a="1"/>
  <c r="E132" i="3" a="1"/>
  <c r="AG125" i="3" a="1"/>
  <c r="AF125" i="3" a="1"/>
  <c r="AE125" i="3" a="1"/>
  <c r="AD125" i="3" a="1"/>
  <c r="AB125" i="3" a="1"/>
  <c r="AA125" i="3" a="1"/>
  <c r="Z125" i="3" a="1"/>
  <c r="Y125" i="3" a="1"/>
  <c r="W125" i="3" a="1"/>
  <c r="V125" i="3" a="1"/>
  <c r="U125" i="3" a="1"/>
  <c r="T125" i="3" a="1"/>
  <c r="R125" i="3" a="1"/>
  <c r="Q125" i="3" a="1"/>
  <c r="P125" i="3" a="1"/>
  <c r="O125" i="3" a="1"/>
  <c r="M125" i="3" a="1"/>
  <c r="L125" i="3" a="1"/>
  <c r="K125" i="3" a="1"/>
  <c r="J125" i="3" a="1"/>
  <c r="H125" i="3" a="1"/>
  <c r="G125" i="3" a="1"/>
  <c r="F125" i="3" a="1"/>
  <c r="E125" i="3" a="1"/>
  <c r="AG118" i="3" a="1"/>
  <c r="AF118" i="3" a="1"/>
  <c r="AE118" i="3" a="1"/>
  <c r="AD118" i="3" a="1"/>
  <c r="AB118" i="3" a="1"/>
  <c r="AA118" i="3" a="1"/>
  <c r="Z118" i="3" a="1"/>
  <c r="Y118" i="3" a="1"/>
  <c r="W118" i="3" a="1"/>
  <c r="V118" i="3" a="1"/>
  <c r="U118" i="3" a="1"/>
  <c r="T118" i="3" a="1"/>
  <c r="R118" i="3" a="1"/>
  <c r="Q118" i="3" a="1"/>
  <c r="P118" i="3" a="1"/>
  <c r="O118" i="3" a="1"/>
  <c r="M118" i="3" a="1"/>
  <c r="L118" i="3" a="1"/>
  <c r="K118" i="3" a="1"/>
  <c r="J118" i="3" a="1"/>
  <c r="H118" i="3" a="1"/>
  <c r="G118" i="3" a="1"/>
  <c r="F118" i="3" a="1"/>
  <c r="E118" i="3" a="1"/>
  <c r="AG111" i="3" a="1"/>
  <c r="AF111" i="3" a="1"/>
  <c r="AE111" i="3" a="1"/>
  <c r="AD111" i="3" a="1"/>
  <c r="AB111" i="3" a="1"/>
  <c r="AA111" i="3" a="1"/>
  <c r="Z111" i="3" a="1"/>
  <c r="Y111" i="3" a="1"/>
  <c r="W111" i="3" a="1"/>
  <c r="V111" i="3" a="1"/>
  <c r="U111" i="3" a="1"/>
  <c r="T111" i="3" a="1"/>
  <c r="R111" i="3" a="1"/>
  <c r="Q111" i="3" a="1"/>
  <c r="P111" i="3" a="1"/>
  <c r="O111" i="3" a="1"/>
  <c r="M111" i="3" a="1"/>
  <c r="L111" i="3" a="1"/>
  <c r="K111" i="3" a="1"/>
  <c r="J111" i="3" a="1"/>
  <c r="H111" i="3" a="1"/>
  <c r="G111" i="3" a="1"/>
  <c r="F111" i="3" a="1"/>
  <c r="E111" i="3" a="1"/>
  <c r="AG104" i="3" a="1"/>
  <c r="AF104" i="3" a="1"/>
  <c r="AE104" i="3" a="1"/>
  <c r="AD104" i="3" a="1"/>
  <c r="AB104" i="3" a="1"/>
  <c r="AA104" i="3" a="1"/>
  <c r="Z104" i="3" a="1"/>
  <c r="Y104" i="3" a="1"/>
  <c r="W104" i="3" a="1"/>
  <c r="V104" i="3" a="1"/>
  <c r="U104" i="3" a="1"/>
  <c r="T104" i="3" a="1"/>
  <c r="R104" i="3" a="1"/>
  <c r="Q104" i="3" a="1"/>
  <c r="P104" i="3" a="1"/>
  <c r="O104" i="3" a="1"/>
  <c r="M104" i="3" a="1"/>
  <c r="L104" i="3" a="1"/>
  <c r="K104" i="3" a="1"/>
  <c r="J104" i="3" a="1"/>
  <c r="H104" i="3" a="1"/>
  <c r="G104" i="3" a="1"/>
  <c r="F104" i="3" a="1"/>
  <c r="E104" i="3" a="1"/>
  <c r="AG97" i="3" a="1"/>
  <c r="AF97" i="3" a="1"/>
  <c r="AE97" i="3" a="1"/>
  <c r="AD97" i="3" a="1"/>
  <c r="AB97" i="3" a="1"/>
  <c r="AA97" i="3" a="1"/>
  <c r="Z97" i="3" a="1"/>
  <c r="Y97" i="3" a="1"/>
  <c r="W97" i="3" a="1"/>
  <c r="V97" i="3" a="1"/>
  <c r="U97" i="3" a="1"/>
  <c r="T97" i="3" a="1"/>
  <c r="R97" i="3" a="1"/>
  <c r="Q97" i="3" a="1"/>
  <c r="P97" i="3" a="1"/>
  <c r="O97" i="3" a="1"/>
  <c r="M97" i="3" a="1"/>
  <c r="L97" i="3" a="1"/>
  <c r="K97" i="3" a="1"/>
  <c r="J97" i="3" a="1"/>
  <c r="H97" i="3" a="1"/>
  <c r="G97" i="3" a="1"/>
  <c r="F97" i="3" a="1"/>
  <c r="E97" i="3" a="1"/>
  <c r="AG90" i="3" a="1"/>
  <c r="AF90" i="3" a="1"/>
  <c r="AE90" i="3" a="1"/>
  <c r="AD90" i="3" a="1"/>
  <c r="AB90" i="3" a="1"/>
  <c r="AA90" i="3" a="1"/>
  <c r="Z90" i="3" a="1"/>
  <c r="Y90" i="3" a="1"/>
  <c r="W90" i="3" a="1"/>
  <c r="V90" i="3" a="1"/>
  <c r="U90" i="3" a="1"/>
  <c r="T90" i="3" a="1"/>
  <c r="R90" i="3" a="1"/>
  <c r="Q90" i="3" a="1"/>
  <c r="P90" i="3" a="1"/>
  <c r="O90" i="3" a="1"/>
  <c r="M90" i="3" a="1"/>
  <c r="L90" i="3" a="1"/>
  <c r="K90" i="3" a="1"/>
  <c r="J90" i="3" a="1"/>
  <c r="H90" i="3" a="1"/>
  <c r="G90" i="3" a="1"/>
  <c r="F90" i="3" a="1"/>
  <c r="E90" i="3" a="1"/>
  <c r="AG83" i="3" a="1"/>
  <c r="AF83" i="3" a="1"/>
  <c r="AE83" i="3" a="1"/>
  <c r="AD83" i="3" a="1"/>
  <c r="AB83" i="3" a="1"/>
  <c r="AA83" i="3" a="1"/>
  <c r="Z83" i="3" a="1"/>
  <c r="Y83" i="3" a="1"/>
  <c r="W83" i="3" a="1"/>
  <c r="V83" i="3" a="1"/>
  <c r="U83" i="3" a="1"/>
  <c r="T83" i="3" a="1"/>
  <c r="R83" i="3" a="1"/>
  <c r="Q83" i="3" a="1"/>
  <c r="P83" i="3" a="1"/>
  <c r="O83" i="3" a="1"/>
  <c r="M83" i="3" a="1"/>
  <c r="L83" i="3" a="1"/>
  <c r="K83" i="3" a="1"/>
  <c r="J83" i="3" a="1"/>
  <c r="H83" i="3" a="1"/>
  <c r="G83" i="3" a="1"/>
  <c r="F83" i="3" a="1"/>
  <c r="E83" i="3" a="1"/>
  <c r="AG76" i="3" a="1"/>
  <c r="AF76" i="3" a="1"/>
  <c r="AE76" i="3" a="1"/>
  <c r="AD76" i="3" a="1"/>
  <c r="AB76" i="3" a="1"/>
  <c r="AA76" i="3" a="1"/>
  <c r="Z76" i="3" a="1"/>
  <c r="Y76" i="3" a="1"/>
  <c r="W76" i="3" a="1"/>
  <c r="V76" i="3" a="1"/>
  <c r="U76" i="3" a="1"/>
  <c r="T76" i="3" a="1"/>
  <c r="R76" i="3" a="1"/>
  <c r="Q76" i="3" a="1"/>
  <c r="P76" i="3" a="1"/>
  <c r="O76" i="3" a="1"/>
  <c r="M76" i="3" a="1"/>
  <c r="L76" i="3" a="1"/>
  <c r="K76" i="3" a="1"/>
  <c r="J76" i="3" a="1"/>
  <c r="H76" i="3" a="1"/>
  <c r="G76" i="3" a="1"/>
  <c r="F76" i="3" a="1"/>
  <c r="E76" i="3" a="1"/>
  <c r="AG69" i="3" a="1"/>
  <c r="AF69" i="3" a="1"/>
  <c r="AE69" i="3" a="1"/>
  <c r="AD69" i="3" a="1"/>
  <c r="AB69" i="3" a="1"/>
  <c r="AA69" i="3" a="1"/>
  <c r="Z69" i="3" a="1"/>
  <c r="Y69" i="3" a="1"/>
  <c r="W69" i="3" a="1"/>
  <c r="V69" i="3" a="1"/>
  <c r="U69" i="3" a="1"/>
  <c r="T69" i="3" a="1"/>
  <c r="R69" i="3" a="1"/>
  <c r="Q69" i="3" a="1"/>
  <c r="P69" i="3" a="1"/>
  <c r="O69" i="3" a="1"/>
  <c r="M69" i="3" a="1"/>
  <c r="L69" i="3" a="1"/>
  <c r="K69" i="3" a="1"/>
  <c r="J69" i="3" a="1"/>
  <c r="H69" i="3" a="1"/>
  <c r="G69" i="3" a="1"/>
  <c r="F69" i="3" a="1"/>
  <c r="E69" i="3" a="1"/>
  <c r="AG62" i="3" a="1"/>
  <c r="AF62" i="3" a="1"/>
  <c r="AE62" i="3" a="1"/>
  <c r="AD62" i="3" a="1"/>
  <c r="AB62" i="3" a="1"/>
  <c r="AA62" i="3" a="1"/>
  <c r="Z62" i="3" a="1"/>
  <c r="Y62" i="3" a="1"/>
  <c r="W62" i="3" a="1"/>
  <c r="V62" i="3" a="1"/>
  <c r="U62" i="3" a="1"/>
  <c r="T62" i="3" a="1"/>
  <c r="R62" i="3" a="1"/>
  <c r="Q62" i="3" a="1"/>
  <c r="P62" i="3" a="1"/>
  <c r="O62" i="3" a="1"/>
  <c r="M62" i="3" a="1"/>
  <c r="L62" i="3" a="1"/>
  <c r="K62" i="3" a="1"/>
  <c r="J62" i="3" a="1"/>
  <c r="H62" i="3" a="1"/>
  <c r="G62" i="3" a="1"/>
  <c r="F62" i="3" a="1"/>
  <c r="E62" i="3" a="1"/>
  <c r="AG55" i="3" a="1"/>
  <c r="AF55" i="3" a="1"/>
  <c r="AE55" i="3" a="1"/>
  <c r="AD55" i="3" a="1"/>
  <c r="AB55" i="3" a="1"/>
  <c r="AA55" i="3" a="1"/>
  <c r="Z55" i="3" a="1"/>
  <c r="Y55" i="3" a="1"/>
  <c r="W55" i="3" a="1"/>
  <c r="V55" i="3" a="1"/>
  <c r="U55" i="3" a="1"/>
  <c r="T55" i="3" a="1"/>
  <c r="R55" i="3" a="1"/>
  <c r="Q55" i="3" a="1"/>
  <c r="P55" i="3" a="1"/>
  <c r="O55" i="3" a="1"/>
  <c r="M55" i="3" a="1"/>
  <c r="L55" i="3" a="1"/>
  <c r="K55" i="3" a="1"/>
  <c r="J55" i="3" a="1"/>
  <c r="H55" i="3" a="1"/>
  <c r="G55" i="3" a="1"/>
  <c r="F55" i="3" a="1"/>
  <c r="E55" i="3" a="1"/>
  <c r="AG48" i="3" a="1"/>
  <c r="AF48" i="3" a="1"/>
  <c r="AE48" i="3" a="1"/>
  <c r="AD48" i="3" a="1"/>
  <c r="AB48" i="3" a="1"/>
  <c r="AA48" i="3" a="1"/>
  <c r="Z48" i="3" a="1"/>
  <c r="Y48" i="3" a="1"/>
  <c r="W48" i="3" a="1"/>
  <c r="V48" i="3" a="1"/>
  <c r="U48" i="3" a="1"/>
  <c r="T48" i="3" a="1"/>
  <c r="R48" i="3" a="1"/>
  <c r="Q48" i="3" a="1"/>
  <c r="P48" i="3" a="1"/>
  <c r="O48" i="3" a="1"/>
  <c r="M48" i="3" a="1"/>
  <c r="L48" i="3" a="1"/>
  <c r="K48" i="3" a="1"/>
  <c r="J48" i="3" a="1"/>
  <c r="H48" i="3" a="1"/>
  <c r="G48" i="3" a="1"/>
  <c r="F48" i="3" a="1"/>
  <c r="E48" i="3" a="1"/>
  <c r="G9" i="3" a="1"/>
  <c r="F9" i="3" a="1"/>
  <c r="E9" i="3" a="1"/>
  <c r="E48" i="3"/>
  <c r="F48" i="3"/>
  <c r="G48" i="3"/>
  <c r="H48" i="3"/>
  <c r="J48" i="3"/>
  <c r="K48" i="3"/>
  <c r="L48" i="3"/>
  <c r="M48" i="3"/>
  <c r="O48" i="3"/>
  <c r="P48" i="3"/>
  <c r="Q48" i="3"/>
  <c r="R48" i="3"/>
  <c r="T48" i="3"/>
  <c r="U48" i="3"/>
  <c r="V48" i="3"/>
  <c r="W48" i="3"/>
  <c r="Y48" i="3"/>
  <c r="Z48" i="3"/>
  <c r="AA48" i="3"/>
  <c r="AB48" i="3"/>
  <c r="AD48" i="3"/>
  <c r="AE48" i="3"/>
  <c r="AF48" i="3"/>
  <c r="AG48" i="3"/>
  <c r="E55" i="3"/>
  <c r="F55" i="3"/>
  <c r="G55" i="3"/>
  <c r="H55" i="3"/>
  <c r="J55" i="3"/>
  <c r="K55" i="3"/>
  <c r="L55" i="3"/>
  <c r="M55" i="3"/>
  <c r="O55" i="3"/>
  <c r="P55" i="3"/>
  <c r="Q55" i="3"/>
  <c r="R55" i="3"/>
  <c r="T55" i="3"/>
  <c r="U55" i="3"/>
  <c r="V55" i="3"/>
  <c r="W55" i="3"/>
  <c r="Y55" i="3"/>
  <c r="Z55" i="3"/>
  <c r="AA55" i="3"/>
  <c r="AB55" i="3"/>
  <c r="AD55" i="3"/>
  <c r="AE55" i="3"/>
  <c r="AF55" i="3"/>
  <c r="AG55" i="3"/>
  <c r="E62" i="3"/>
  <c r="F62" i="3"/>
  <c r="G62" i="3"/>
  <c r="H62" i="3"/>
  <c r="J62" i="3"/>
  <c r="K62" i="3"/>
  <c r="L62" i="3"/>
  <c r="M62" i="3"/>
  <c r="O62" i="3"/>
  <c r="P62" i="3"/>
  <c r="Q62" i="3"/>
  <c r="R62" i="3"/>
  <c r="T62" i="3"/>
  <c r="U62" i="3"/>
  <c r="V62" i="3"/>
  <c r="W62" i="3"/>
  <c r="Y62" i="3"/>
  <c r="Z62" i="3"/>
  <c r="AA62" i="3"/>
  <c r="AB62" i="3"/>
  <c r="AD62" i="3"/>
  <c r="AE62" i="3"/>
  <c r="AF62" i="3"/>
  <c r="AG62" i="3"/>
  <c r="E69" i="3"/>
  <c r="F69" i="3"/>
  <c r="G69" i="3"/>
  <c r="H69" i="3"/>
  <c r="J69" i="3"/>
  <c r="K69" i="3"/>
  <c r="L69" i="3"/>
  <c r="M69" i="3"/>
  <c r="O69" i="3"/>
  <c r="P69" i="3"/>
  <c r="Q69" i="3"/>
  <c r="R69" i="3"/>
  <c r="T69" i="3"/>
  <c r="U69" i="3"/>
  <c r="V69" i="3"/>
  <c r="W69" i="3"/>
  <c r="Y69" i="3"/>
  <c r="Z69" i="3"/>
  <c r="AA69" i="3"/>
  <c r="AB69" i="3"/>
  <c r="AD69" i="3"/>
  <c r="AE69" i="3"/>
  <c r="AF69" i="3"/>
  <c r="AG69" i="3"/>
  <c r="E76" i="3"/>
  <c r="F76" i="3"/>
  <c r="G76" i="3"/>
  <c r="H76" i="3"/>
  <c r="J76" i="3"/>
  <c r="K76" i="3"/>
  <c r="L76" i="3"/>
  <c r="M76" i="3"/>
  <c r="O76" i="3"/>
  <c r="P76" i="3"/>
  <c r="Q76" i="3"/>
  <c r="R76" i="3"/>
  <c r="T76" i="3"/>
  <c r="U76" i="3"/>
  <c r="V76" i="3"/>
  <c r="W76" i="3"/>
  <c r="Y76" i="3"/>
  <c r="Z76" i="3"/>
  <c r="AA76" i="3"/>
  <c r="AB76" i="3"/>
  <c r="AD76" i="3"/>
  <c r="AE76" i="3"/>
  <c r="AF76" i="3"/>
  <c r="AG76" i="3"/>
  <c r="E83" i="3"/>
  <c r="F83" i="3"/>
  <c r="G83" i="3"/>
  <c r="H83" i="3"/>
  <c r="J83" i="3"/>
  <c r="K83" i="3"/>
  <c r="L83" i="3"/>
  <c r="M83" i="3"/>
  <c r="O83" i="3"/>
  <c r="P83" i="3"/>
  <c r="Q83" i="3"/>
  <c r="R83" i="3"/>
  <c r="T83" i="3"/>
  <c r="U83" i="3"/>
  <c r="V83" i="3"/>
  <c r="W83" i="3"/>
  <c r="Y83" i="3"/>
  <c r="Z83" i="3"/>
  <c r="AA83" i="3"/>
  <c r="AB83" i="3"/>
  <c r="AD83" i="3"/>
  <c r="AE83" i="3"/>
  <c r="AF83" i="3"/>
  <c r="AG83" i="3"/>
  <c r="E90" i="3"/>
  <c r="F90" i="3"/>
  <c r="G90" i="3"/>
  <c r="H90" i="3"/>
  <c r="J90" i="3"/>
  <c r="K90" i="3"/>
  <c r="L90" i="3"/>
  <c r="M90" i="3"/>
  <c r="O90" i="3"/>
  <c r="P90" i="3"/>
  <c r="Q90" i="3"/>
  <c r="R90" i="3"/>
  <c r="T90" i="3"/>
  <c r="U90" i="3"/>
  <c r="V90" i="3"/>
  <c r="W90" i="3"/>
  <c r="Y90" i="3"/>
  <c r="Z90" i="3"/>
  <c r="AA90" i="3"/>
  <c r="AB90" i="3"/>
  <c r="AD90" i="3"/>
  <c r="AE90" i="3"/>
  <c r="AF90" i="3"/>
  <c r="AG90" i="3"/>
  <c r="E97" i="3"/>
  <c r="F97" i="3"/>
  <c r="G97" i="3"/>
  <c r="H97" i="3"/>
  <c r="J97" i="3"/>
  <c r="K97" i="3"/>
  <c r="L97" i="3"/>
  <c r="M97" i="3"/>
  <c r="O97" i="3"/>
  <c r="P97" i="3"/>
  <c r="Q97" i="3"/>
  <c r="R97" i="3"/>
  <c r="T97" i="3"/>
  <c r="U97" i="3"/>
  <c r="V97" i="3"/>
  <c r="W97" i="3"/>
  <c r="Y97" i="3"/>
  <c r="Z97" i="3"/>
  <c r="AA97" i="3"/>
  <c r="AB97" i="3"/>
  <c r="AD97" i="3"/>
  <c r="AE97" i="3"/>
  <c r="AF97" i="3"/>
  <c r="AG97" i="3"/>
  <c r="E104" i="3"/>
  <c r="F104" i="3"/>
  <c r="G104" i="3"/>
  <c r="H104" i="3"/>
  <c r="J104" i="3"/>
  <c r="K104" i="3"/>
  <c r="L104" i="3"/>
  <c r="M104" i="3"/>
  <c r="O104" i="3"/>
  <c r="P104" i="3"/>
  <c r="Q104" i="3"/>
  <c r="R104" i="3"/>
  <c r="T104" i="3"/>
  <c r="U104" i="3"/>
  <c r="V104" i="3"/>
  <c r="W104" i="3"/>
  <c r="Y104" i="3"/>
  <c r="Z104" i="3"/>
  <c r="AA104" i="3"/>
  <c r="AB104" i="3"/>
  <c r="AD104" i="3"/>
  <c r="AE104" i="3"/>
  <c r="AF104" i="3"/>
  <c r="AG104" i="3"/>
  <c r="E111" i="3"/>
  <c r="F111" i="3"/>
  <c r="G111" i="3"/>
  <c r="H111" i="3"/>
  <c r="J111" i="3"/>
  <c r="K111" i="3"/>
  <c r="L111" i="3"/>
  <c r="M111" i="3"/>
  <c r="O111" i="3"/>
  <c r="P111" i="3"/>
  <c r="Q111" i="3"/>
  <c r="R111" i="3"/>
  <c r="T111" i="3"/>
  <c r="U111" i="3"/>
  <c r="V111" i="3"/>
  <c r="W111" i="3"/>
  <c r="Y111" i="3"/>
  <c r="Z111" i="3"/>
  <c r="AA111" i="3"/>
  <c r="AB111" i="3"/>
  <c r="AD111" i="3"/>
  <c r="AE111" i="3"/>
  <c r="AF111" i="3"/>
  <c r="AG111" i="3"/>
  <c r="E118" i="3"/>
  <c r="F118" i="3"/>
  <c r="G118" i="3"/>
  <c r="H118" i="3"/>
  <c r="J118" i="3"/>
  <c r="K118" i="3"/>
  <c r="L118" i="3"/>
  <c r="M118" i="3"/>
  <c r="O118" i="3"/>
  <c r="P118" i="3"/>
  <c r="Q118" i="3"/>
  <c r="R118" i="3"/>
  <c r="T118" i="3"/>
  <c r="U118" i="3"/>
  <c r="V118" i="3"/>
  <c r="W118" i="3"/>
  <c r="Y118" i="3"/>
  <c r="Z118" i="3"/>
  <c r="AA118" i="3"/>
  <c r="AB118" i="3"/>
  <c r="AD118" i="3"/>
  <c r="AE118" i="3"/>
  <c r="AF118" i="3"/>
  <c r="AG118" i="3"/>
  <c r="E125" i="3"/>
  <c r="F125" i="3"/>
  <c r="G125" i="3"/>
  <c r="H125" i="3"/>
  <c r="J125" i="3"/>
  <c r="K125" i="3"/>
  <c r="L125" i="3"/>
  <c r="M125" i="3"/>
  <c r="O125" i="3"/>
  <c r="P125" i="3"/>
  <c r="Q125" i="3"/>
  <c r="R125" i="3"/>
  <c r="T125" i="3"/>
  <c r="U125" i="3"/>
  <c r="V125" i="3"/>
  <c r="W125" i="3"/>
  <c r="Y125" i="3"/>
  <c r="Z125" i="3"/>
  <c r="AA125" i="3"/>
  <c r="AB125" i="3"/>
  <c r="AD125" i="3"/>
  <c r="AE125" i="3"/>
  <c r="AF125" i="3"/>
  <c r="AG125" i="3"/>
  <c r="E132" i="3"/>
  <c r="F132" i="3"/>
  <c r="G132" i="3"/>
  <c r="H132" i="3"/>
  <c r="J132" i="3"/>
  <c r="K132" i="3"/>
  <c r="L132" i="3"/>
  <c r="M132" i="3"/>
  <c r="O132" i="3"/>
  <c r="P132" i="3"/>
  <c r="Q132" i="3"/>
  <c r="R132" i="3"/>
  <c r="T132" i="3"/>
  <c r="U132" i="3"/>
  <c r="V132" i="3"/>
  <c r="W132" i="3"/>
  <c r="Y132" i="3"/>
  <c r="Z132" i="3"/>
  <c r="AA132" i="3"/>
  <c r="AB132" i="3"/>
  <c r="AD132" i="3"/>
  <c r="AE132" i="3"/>
  <c r="AF132" i="3"/>
  <c r="AG132" i="3"/>
  <c r="E139" i="3"/>
  <c r="F139" i="3"/>
  <c r="G139" i="3"/>
  <c r="H139" i="3"/>
  <c r="J139" i="3"/>
  <c r="K139" i="3"/>
  <c r="L139" i="3"/>
  <c r="M139" i="3"/>
  <c r="O139" i="3"/>
  <c r="P139" i="3"/>
  <c r="Q139" i="3"/>
  <c r="R139" i="3"/>
  <c r="T139" i="3"/>
  <c r="U139" i="3"/>
  <c r="V139" i="3"/>
  <c r="W139" i="3"/>
  <c r="Y139" i="3"/>
  <c r="Z139" i="3"/>
  <c r="AA139" i="3"/>
  <c r="AB139" i="3"/>
  <c r="AD139" i="3"/>
  <c r="AE139" i="3"/>
  <c r="AF139" i="3"/>
  <c r="AG139" i="3"/>
  <c r="E146" i="3"/>
  <c r="F146" i="3"/>
  <c r="G146" i="3"/>
  <c r="H146" i="3"/>
  <c r="J146" i="3"/>
  <c r="K146" i="3"/>
  <c r="L146" i="3"/>
  <c r="M146" i="3"/>
  <c r="O146" i="3"/>
  <c r="P146" i="3"/>
  <c r="Q146" i="3"/>
  <c r="R146" i="3"/>
  <c r="T146" i="3"/>
  <c r="U146" i="3"/>
  <c r="V146" i="3"/>
  <c r="W146" i="3"/>
  <c r="Y146" i="3"/>
  <c r="Z146" i="3"/>
  <c r="AA146" i="3"/>
  <c r="AB146" i="3"/>
  <c r="AD146" i="3"/>
  <c r="AE146" i="3"/>
  <c r="AF146" i="3"/>
  <c r="AG146" i="3"/>
  <c r="E153" i="3"/>
  <c r="F153" i="3"/>
  <c r="G153" i="3"/>
  <c r="H153" i="3"/>
  <c r="J153" i="3"/>
  <c r="K153" i="3"/>
  <c r="L153" i="3"/>
  <c r="M153" i="3"/>
  <c r="O153" i="3"/>
  <c r="P153" i="3"/>
  <c r="Q153" i="3"/>
  <c r="R153" i="3"/>
  <c r="T153" i="3"/>
  <c r="U153" i="3"/>
  <c r="V153" i="3"/>
  <c r="W153" i="3"/>
  <c r="Y153" i="3"/>
  <c r="Z153" i="3"/>
  <c r="AA153" i="3"/>
  <c r="AB153" i="3"/>
  <c r="AD153" i="3"/>
  <c r="AE153" i="3"/>
  <c r="AF153" i="3"/>
  <c r="AG153" i="3"/>
  <c r="E160" i="3"/>
  <c r="F160" i="3"/>
  <c r="G160" i="3"/>
  <c r="H160" i="3"/>
  <c r="J160" i="3"/>
  <c r="K160" i="3"/>
  <c r="L160" i="3"/>
  <c r="M160" i="3"/>
  <c r="O160" i="3"/>
  <c r="P160" i="3"/>
  <c r="Q160" i="3"/>
  <c r="R160" i="3"/>
  <c r="T160" i="3"/>
  <c r="U160" i="3"/>
  <c r="V160" i="3"/>
  <c r="W160" i="3"/>
  <c r="Y160" i="3"/>
  <c r="Z160" i="3"/>
  <c r="AA160" i="3"/>
  <c r="AB160" i="3"/>
  <c r="AD160" i="3"/>
  <c r="AE160" i="3"/>
  <c r="AF160" i="3"/>
  <c r="AG160" i="3"/>
  <c r="E167" i="3"/>
  <c r="F167" i="3"/>
  <c r="G167" i="3"/>
  <c r="H167" i="3"/>
  <c r="J167" i="3"/>
  <c r="K167" i="3"/>
  <c r="L167" i="3"/>
  <c r="M167" i="3"/>
  <c r="O167" i="3"/>
  <c r="P167" i="3"/>
  <c r="Q167" i="3"/>
  <c r="R167" i="3"/>
  <c r="T167" i="3"/>
  <c r="U167" i="3"/>
  <c r="V167" i="3"/>
  <c r="W167" i="3"/>
  <c r="Y167" i="3"/>
  <c r="Z167" i="3"/>
  <c r="AA167" i="3"/>
  <c r="AB167" i="3"/>
  <c r="AD167" i="3"/>
  <c r="AE167" i="3"/>
  <c r="AF167" i="3"/>
  <c r="AG167" i="3"/>
  <c r="E174" i="3"/>
  <c r="F174" i="3"/>
  <c r="G174" i="3"/>
  <c r="H174" i="3"/>
  <c r="J174" i="3"/>
  <c r="K174" i="3"/>
  <c r="L174" i="3"/>
  <c r="M174" i="3"/>
  <c r="O174" i="3"/>
  <c r="P174" i="3"/>
  <c r="Q174" i="3"/>
  <c r="R174" i="3"/>
  <c r="T174" i="3"/>
  <c r="U174" i="3"/>
  <c r="V174" i="3"/>
  <c r="W174" i="3"/>
  <c r="Y174" i="3"/>
  <c r="Z174" i="3"/>
  <c r="AA174" i="3"/>
  <c r="AB174" i="3"/>
  <c r="AD174" i="3"/>
  <c r="AE174" i="3"/>
  <c r="AF174" i="3"/>
  <c r="AG174" i="3"/>
  <c r="E181" i="3"/>
  <c r="F181" i="3"/>
  <c r="G181" i="3"/>
  <c r="H181" i="3"/>
  <c r="J181" i="3"/>
  <c r="K181" i="3"/>
  <c r="L181" i="3"/>
  <c r="M181" i="3"/>
  <c r="O181" i="3"/>
  <c r="P181" i="3"/>
  <c r="Q181" i="3"/>
  <c r="R181" i="3"/>
  <c r="T181" i="3"/>
  <c r="U181" i="3"/>
  <c r="V181" i="3"/>
  <c r="W181" i="3"/>
  <c r="Y181" i="3"/>
  <c r="Z181" i="3"/>
  <c r="AA181" i="3"/>
  <c r="AB181" i="3"/>
  <c r="AD181" i="3"/>
  <c r="AE181" i="3"/>
  <c r="AF181" i="3"/>
  <c r="AG181" i="3"/>
  <c r="E188" i="3"/>
  <c r="F188" i="3"/>
  <c r="G188" i="3"/>
  <c r="H188" i="3"/>
  <c r="J188" i="3"/>
  <c r="K188" i="3"/>
  <c r="L188" i="3"/>
  <c r="M188" i="3"/>
  <c r="O188" i="3"/>
  <c r="P188" i="3"/>
  <c r="Q188" i="3"/>
  <c r="R188" i="3"/>
  <c r="T188" i="3"/>
  <c r="U188" i="3"/>
  <c r="V188" i="3"/>
  <c r="W188" i="3"/>
  <c r="Y188" i="3"/>
  <c r="Z188" i="3"/>
  <c r="AA188" i="3"/>
  <c r="AB188" i="3"/>
  <c r="AD188" i="3"/>
  <c r="AE188" i="3"/>
  <c r="AF188" i="3"/>
  <c r="AG188" i="3"/>
  <c r="E195" i="3"/>
  <c r="F195" i="3"/>
  <c r="G195" i="3"/>
  <c r="H195" i="3"/>
  <c r="J195" i="3"/>
  <c r="K195" i="3"/>
  <c r="L195" i="3"/>
  <c r="M195" i="3"/>
  <c r="O195" i="3"/>
  <c r="P195" i="3"/>
  <c r="Q195" i="3"/>
  <c r="R195" i="3"/>
  <c r="T195" i="3"/>
  <c r="U195" i="3"/>
  <c r="V195" i="3"/>
  <c r="W195" i="3"/>
  <c r="Y195" i="3"/>
  <c r="Z195" i="3"/>
  <c r="AA195" i="3"/>
  <c r="AB195" i="3"/>
  <c r="AD195" i="3"/>
  <c r="AE195" i="3"/>
  <c r="AF195" i="3"/>
  <c r="AG195" i="3"/>
  <c r="E202" i="3"/>
  <c r="F202" i="3"/>
  <c r="G202" i="3"/>
  <c r="H202" i="3"/>
  <c r="J202" i="3"/>
  <c r="K202" i="3"/>
  <c r="L202" i="3"/>
  <c r="M202" i="3"/>
  <c r="O202" i="3"/>
  <c r="P202" i="3"/>
  <c r="Q202" i="3"/>
  <c r="R202" i="3"/>
  <c r="T202" i="3"/>
  <c r="U202" i="3"/>
  <c r="V202" i="3"/>
  <c r="W202" i="3"/>
  <c r="Y202" i="3"/>
  <c r="Z202" i="3"/>
  <c r="AA202" i="3"/>
  <c r="AB202" i="3"/>
  <c r="AD202" i="3"/>
  <c r="AE202" i="3"/>
  <c r="AF202" i="3"/>
  <c r="AG202" i="3"/>
  <c r="E209" i="3"/>
  <c r="F209" i="3"/>
  <c r="G209" i="3"/>
  <c r="H209" i="3"/>
  <c r="J209" i="3"/>
  <c r="K209" i="3"/>
  <c r="L209" i="3"/>
  <c r="M209" i="3"/>
  <c r="O209" i="3"/>
  <c r="P209" i="3"/>
  <c r="Q209" i="3"/>
  <c r="R209" i="3"/>
  <c r="T209" i="3"/>
  <c r="U209" i="3"/>
  <c r="V209" i="3"/>
  <c r="W209" i="3"/>
  <c r="Y209" i="3"/>
  <c r="Z209" i="3"/>
  <c r="AA209" i="3"/>
  <c r="AB209" i="3"/>
  <c r="AD209" i="3"/>
  <c r="AE209" i="3"/>
  <c r="AF209" i="3"/>
  <c r="AG209" i="3"/>
  <c r="G8" i="3" a="1"/>
  <c r="G7" i="3" a="1"/>
  <c r="G6" i="3" a="1"/>
  <c r="F8" i="3" a="1"/>
  <c r="F7" i="3" a="1"/>
  <c r="F6" i="3" a="1"/>
  <c r="E8" i="3" a="1"/>
  <c r="E7" i="3" a="1"/>
  <c r="E6" i="3" a="1"/>
  <c r="E54" i="4"/>
  <c r="F54" i="4"/>
  <c r="AQ54" i="4"/>
  <c r="AS7" i="4"/>
  <c r="W55" i="1"/>
  <c r="U55" i="1"/>
  <c r="V53" i="1"/>
  <c r="U53" i="1"/>
  <c r="S53" i="1"/>
  <c r="R53" i="1"/>
  <c r="O53" i="1"/>
  <c r="N53" i="1"/>
  <c r="M53" i="1"/>
  <c r="L53" i="1"/>
  <c r="K53" i="1"/>
  <c r="J53" i="1"/>
  <c r="I53" i="1"/>
  <c r="H53" i="1"/>
  <c r="G53" i="1"/>
  <c r="F53" i="1"/>
  <c r="E53" i="1"/>
  <c r="W52" i="1"/>
  <c r="T52" i="1"/>
  <c r="P52" i="1"/>
  <c r="Q52" i="1" s="1"/>
  <c r="W51" i="1"/>
  <c r="T51" i="1"/>
  <c r="P51" i="1"/>
  <c r="Q51" i="1" s="1"/>
  <c r="W50" i="1"/>
  <c r="T50" i="1"/>
  <c r="P50" i="1"/>
  <c r="Q50" i="1" s="1"/>
  <c r="W49" i="1"/>
  <c r="T49" i="1"/>
  <c r="P49" i="1"/>
  <c r="Q49" i="1" s="1"/>
  <c r="W48" i="1"/>
  <c r="T48" i="1"/>
  <c r="P48" i="1"/>
  <c r="Q48" i="1" s="1"/>
  <c r="W47" i="1"/>
  <c r="T47" i="1"/>
  <c r="P47" i="1"/>
  <c r="Q47" i="1" s="1"/>
  <c r="W46" i="1"/>
  <c r="T46" i="1"/>
  <c r="P46" i="1"/>
  <c r="Q46" i="1" s="1"/>
  <c r="W45" i="1"/>
  <c r="T45" i="1"/>
  <c r="P45" i="1"/>
  <c r="Q45" i="1" s="1"/>
  <c r="W44" i="1"/>
  <c r="T44" i="1"/>
  <c r="P44" i="1"/>
  <c r="Q44" i="1" s="1"/>
  <c r="W43" i="1"/>
  <c r="T43" i="1"/>
  <c r="P43" i="1"/>
  <c r="Q43" i="1" s="1"/>
  <c r="W42" i="1"/>
  <c r="T42" i="1"/>
  <c r="P42" i="1"/>
  <c r="Q42" i="1" s="1"/>
  <c r="W41" i="1"/>
  <c r="T41" i="1"/>
  <c r="P41" i="1"/>
  <c r="Q41" i="1" s="1"/>
  <c r="W40" i="1"/>
  <c r="T40" i="1"/>
  <c r="P40" i="1"/>
  <c r="Q40" i="1" s="1"/>
  <c r="W39" i="1"/>
  <c r="T39" i="1"/>
  <c r="P39" i="1"/>
  <c r="Q39" i="1" s="1"/>
  <c r="W38" i="1"/>
  <c r="T38" i="1"/>
  <c r="P38" i="1"/>
  <c r="Q38" i="1" s="1"/>
  <c r="W37" i="1"/>
  <c r="T37" i="1"/>
  <c r="P37" i="1"/>
  <c r="Q37" i="1" s="1"/>
  <c r="W36" i="1"/>
  <c r="T36" i="1"/>
  <c r="P36" i="1"/>
  <c r="Q36" i="1" s="1"/>
  <c r="W35" i="1"/>
  <c r="T35" i="1"/>
  <c r="P35" i="1"/>
  <c r="Q35" i="1" s="1"/>
  <c r="W34" i="1"/>
  <c r="T34" i="1"/>
  <c r="P34" i="1"/>
  <c r="Q34" i="1" s="1"/>
  <c r="W33" i="1"/>
  <c r="T33" i="1"/>
  <c r="P33" i="1"/>
  <c r="Q33" i="1" s="1"/>
  <c r="W32" i="1"/>
  <c r="T32" i="1"/>
  <c r="P32" i="1"/>
  <c r="Q32" i="1" s="1"/>
  <c r="W31" i="1"/>
  <c r="T31" i="1"/>
  <c r="P31" i="1"/>
  <c r="Q31" i="1" s="1"/>
  <c r="W30" i="1"/>
  <c r="T30" i="1"/>
  <c r="P30" i="1"/>
  <c r="Q30" i="1" s="1"/>
  <c r="W29" i="1"/>
  <c r="T29" i="1"/>
  <c r="P29" i="1"/>
  <c r="Q29" i="1" s="1"/>
  <c r="W28" i="1"/>
  <c r="T28" i="1"/>
  <c r="P28" i="1"/>
  <c r="Q28" i="1" s="1"/>
  <c r="W27" i="1"/>
  <c r="T27" i="1"/>
  <c r="P27" i="1"/>
  <c r="Q27" i="1" s="1"/>
  <c r="W26" i="1"/>
  <c r="T26" i="1"/>
  <c r="P26" i="1"/>
  <c r="Q26" i="1" s="1"/>
  <c r="W25" i="1"/>
  <c r="T25" i="1"/>
  <c r="P25" i="1"/>
  <c r="Q25" i="1" s="1"/>
  <c r="W24" i="1"/>
  <c r="T24" i="1"/>
  <c r="P24" i="1"/>
  <c r="Q24" i="1" s="1"/>
  <c r="W23" i="1"/>
  <c r="T23" i="1"/>
  <c r="P23" i="1"/>
  <c r="Q23" i="1" s="1"/>
  <c r="W22" i="1"/>
  <c r="T22" i="1"/>
  <c r="P22" i="1"/>
  <c r="Q22" i="1" s="1"/>
  <c r="W21" i="1"/>
  <c r="T21" i="1"/>
  <c r="P21" i="1"/>
  <c r="Q21" i="1" s="1"/>
  <c r="W20" i="1"/>
  <c r="T20" i="1"/>
  <c r="P20" i="1"/>
  <c r="Q20" i="1" s="1"/>
  <c r="W19" i="1"/>
  <c r="T19" i="1"/>
  <c r="P19" i="1"/>
  <c r="Q19" i="1" s="1"/>
  <c r="W18" i="1"/>
  <c r="T18" i="1"/>
  <c r="P18" i="1"/>
  <c r="Q18" i="1" s="1"/>
  <c r="W17" i="1"/>
  <c r="T17" i="1"/>
  <c r="P17" i="1"/>
  <c r="Q17" i="1" s="1"/>
  <c r="W16" i="1"/>
  <c r="T16" i="1"/>
  <c r="P16" i="1"/>
  <c r="Q16" i="1" s="1"/>
  <c r="W15" i="1"/>
  <c r="T15" i="1"/>
  <c r="P15" i="1"/>
  <c r="Q15" i="1" s="1"/>
  <c r="W14" i="1"/>
  <c r="T14" i="1"/>
  <c r="P14" i="1"/>
  <c r="Q14" i="1" s="1"/>
  <c r="W13" i="1"/>
  <c r="T13" i="1"/>
  <c r="P13" i="1"/>
  <c r="Q13" i="1" s="1"/>
  <c r="W12" i="1"/>
  <c r="T12" i="1"/>
  <c r="P12" i="1"/>
  <c r="Q12" i="1" s="1"/>
  <c r="W11" i="1"/>
  <c r="T11" i="1"/>
  <c r="P11" i="1"/>
  <c r="Q11" i="1" s="1"/>
  <c r="W10" i="1"/>
  <c r="T10" i="1"/>
  <c r="P10" i="1"/>
  <c r="Q10" i="1" s="1"/>
  <c r="W9" i="1"/>
  <c r="T9" i="1"/>
  <c r="P9" i="1"/>
  <c r="Q9" i="1" s="1"/>
  <c r="W8" i="1"/>
  <c r="T8" i="1"/>
  <c r="T53" i="1" s="1"/>
  <c r="P8" i="1"/>
  <c r="C3" i="1"/>
  <c r="P53" i="1" l="1"/>
  <c r="Q8" i="1"/>
  <c r="W53" i="1"/>
  <c r="X8" i="1"/>
  <c r="AB9" i="1"/>
  <c r="AA9" i="1"/>
  <c r="Z9" i="1"/>
  <c r="X9" i="1"/>
  <c r="Y9" i="1" s="1"/>
  <c r="AB10" i="1"/>
  <c r="AA10" i="1"/>
  <c r="Z10" i="1"/>
  <c r="X10" i="1"/>
  <c r="Y10" i="1" s="1"/>
  <c r="AB11" i="1"/>
  <c r="AA11" i="1"/>
  <c r="Z11" i="1"/>
  <c r="X11" i="1"/>
  <c r="Y11" i="1" s="1"/>
  <c r="AB12" i="1"/>
  <c r="AA12" i="1"/>
  <c r="Z12" i="1"/>
  <c r="X12" i="1"/>
  <c r="Y12" i="1" s="1"/>
  <c r="AB13" i="1"/>
  <c r="AA13" i="1"/>
  <c r="Z13" i="1"/>
  <c r="X13" i="1"/>
  <c r="Y13" i="1" s="1"/>
  <c r="AB14" i="1"/>
  <c r="AA14" i="1"/>
  <c r="Z14" i="1"/>
  <c r="X14" i="1"/>
  <c r="Y14" i="1" s="1"/>
  <c r="AB15" i="1"/>
  <c r="AA15" i="1"/>
  <c r="Z15" i="1"/>
  <c r="X15" i="1"/>
  <c r="Y15" i="1" s="1"/>
  <c r="AB16" i="1"/>
  <c r="AA16" i="1"/>
  <c r="Z16" i="1"/>
  <c r="X16" i="1"/>
  <c r="Y16" i="1" s="1"/>
  <c r="AB17" i="1"/>
  <c r="AA17" i="1"/>
  <c r="Z17" i="1"/>
  <c r="X17" i="1"/>
  <c r="Y17" i="1" s="1"/>
  <c r="AB18" i="1"/>
  <c r="AA18" i="1"/>
  <c r="Z18" i="1"/>
  <c r="X18" i="1"/>
  <c r="Y18" i="1" s="1"/>
  <c r="AB19" i="1"/>
  <c r="AA19" i="1"/>
  <c r="Z19" i="1"/>
  <c r="X19" i="1"/>
  <c r="Y19" i="1" s="1"/>
  <c r="AB20" i="1"/>
  <c r="AA20" i="1"/>
  <c r="Z20" i="1"/>
  <c r="X20" i="1"/>
  <c r="Y20" i="1" s="1"/>
  <c r="AB21" i="1"/>
  <c r="AA21" i="1"/>
  <c r="Z21" i="1"/>
  <c r="X21" i="1"/>
  <c r="Y21" i="1" s="1"/>
  <c r="AB22" i="1"/>
  <c r="AA22" i="1"/>
  <c r="Z22" i="1"/>
  <c r="X22" i="1"/>
  <c r="Y22" i="1" s="1"/>
  <c r="AB23" i="1"/>
  <c r="AA23" i="1"/>
  <c r="Z23" i="1"/>
  <c r="X23" i="1"/>
  <c r="Y23" i="1" s="1"/>
  <c r="AB24" i="1"/>
  <c r="AA24" i="1"/>
  <c r="Z24" i="1"/>
  <c r="X24" i="1"/>
  <c r="Y24" i="1" s="1"/>
  <c r="AB25" i="1"/>
  <c r="AA25" i="1"/>
  <c r="Z25" i="1"/>
  <c r="X25" i="1"/>
  <c r="Y25" i="1" s="1"/>
  <c r="AB26" i="1"/>
  <c r="AA26" i="1"/>
  <c r="Z26" i="1"/>
  <c r="X26" i="1"/>
  <c r="Y26" i="1" s="1"/>
  <c r="AB27" i="1"/>
  <c r="AA27" i="1"/>
  <c r="Z27" i="1"/>
  <c r="X27" i="1"/>
  <c r="Y27" i="1" s="1"/>
  <c r="AB28" i="1"/>
  <c r="AA28" i="1"/>
  <c r="Z28" i="1"/>
  <c r="X28" i="1"/>
  <c r="Y28" i="1" s="1"/>
  <c r="AB29" i="1"/>
  <c r="AA29" i="1"/>
  <c r="Z29" i="1"/>
  <c r="X29" i="1"/>
  <c r="Y29" i="1" s="1"/>
  <c r="AB30" i="1"/>
  <c r="AA30" i="1"/>
  <c r="Z30" i="1"/>
  <c r="X30" i="1"/>
  <c r="Y30" i="1" s="1"/>
  <c r="AB31" i="1"/>
  <c r="AA31" i="1"/>
  <c r="Z31" i="1"/>
  <c r="X31" i="1"/>
  <c r="Y31" i="1" s="1"/>
  <c r="AB32" i="1"/>
  <c r="AA32" i="1"/>
  <c r="Z32" i="1"/>
  <c r="X32" i="1"/>
  <c r="Y32" i="1" s="1"/>
  <c r="AB33" i="1"/>
  <c r="AA33" i="1"/>
  <c r="Z33" i="1"/>
  <c r="X33" i="1"/>
  <c r="Y33" i="1" s="1"/>
  <c r="AB34" i="1"/>
  <c r="AA34" i="1"/>
  <c r="Z34" i="1"/>
  <c r="X34" i="1"/>
  <c r="Y34" i="1" s="1"/>
  <c r="AB35" i="1"/>
  <c r="AA35" i="1"/>
  <c r="Z35" i="1"/>
  <c r="X35" i="1"/>
  <c r="Y35" i="1" s="1"/>
  <c r="AB36" i="1"/>
  <c r="AA36" i="1"/>
  <c r="Z36" i="1"/>
  <c r="X36" i="1"/>
  <c r="Y36" i="1" s="1"/>
  <c r="AB37" i="1"/>
  <c r="AA37" i="1"/>
  <c r="Z37" i="1"/>
  <c r="X37" i="1"/>
  <c r="Y37" i="1" s="1"/>
  <c r="AB38" i="1"/>
  <c r="AA38" i="1"/>
  <c r="Z38" i="1"/>
  <c r="X38" i="1"/>
  <c r="Y38" i="1" s="1"/>
  <c r="AB39" i="1"/>
  <c r="AA39" i="1"/>
  <c r="Z39" i="1"/>
  <c r="X39" i="1"/>
  <c r="Y39" i="1" s="1"/>
  <c r="AB40" i="1"/>
  <c r="AA40" i="1"/>
  <c r="Z40" i="1"/>
  <c r="X40" i="1"/>
  <c r="Y40" i="1" s="1"/>
  <c r="AB41" i="1"/>
  <c r="AA41" i="1"/>
  <c r="Z41" i="1"/>
  <c r="X41" i="1"/>
  <c r="Y41" i="1" s="1"/>
  <c r="AB42" i="1"/>
  <c r="AA42" i="1"/>
  <c r="Z42" i="1"/>
  <c r="X42" i="1"/>
  <c r="Y42" i="1" s="1"/>
  <c r="AB43" i="1"/>
  <c r="AA43" i="1"/>
  <c r="Z43" i="1"/>
  <c r="X43" i="1"/>
  <c r="Y43" i="1" s="1"/>
  <c r="AB44" i="1"/>
  <c r="AA44" i="1"/>
  <c r="Z44" i="1"/>
  <c r="X44" i="1"/>
  <c r="Y44" i="1" s="1"/>
  <c r="AB45" i="1"/>
  <c r="AA45" i="1"/>
  <c r="Z45" i="1"/>
  <c r="X45" i="1"/>
  <c r="Y45" i="1" s="1"/>
  <c r="AB46" i="1"/>
  <c r="AA46" i="1"/>
  <c r="Z46" i="1"/>
  <c r="X46" i="1"/>
  <c r="Y46" i="1" s="1"/>
  <c r="AB47" i="1"/>
  <c r="AA47" i="1"/>
  <c r="Z47" i="1"/>
  <c r="X47" i="1"/>
  <c r="Y47" i="1" s="1"/>
  <c r="AB48" i="1"/>
  <c r="AA48" i="1"/>
  <c r="Z48" i="1"/>
  <c r="X48" i="1"/>
  <c r="Y48" i="1" s="1"/>
  <c r="AB49" i="1"/>
  <c r="AA49" i="1"/>
  <c r="Z49" i="1"/>
  <c r="X49" i="1"/>
  <c r="Y49" i="1" s="1"/>
  <c r="AB50" i="1"/>
  <c r="AA50" i="1"/>
  <c r="Z50" i="1"/>
  <c r="X50" i="1"/>
  <c r="Y50" i="1" s="1"/>
  <c r="AB51" i="1"/>
  <c r="AA51" i="1"/>
  <c r="Z51" i="1"/>
  <c r="X51" i="1"/>
  <c r="Y51" i="1" s="1"/>
  <c r="AB52" i="1"/>
  <c r="AA52" i="1"/>
  <c r="Z52" i="1"/>
  <c r="X52" i="1"/>
  <c r="Y52" i="1" s="1"/>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L48" i="2"/>
  <c r="AL49" i="2"/>
  <c r="AL50" i="2"/>
  <c r="AL51" i="2"/>
  <c r="X53" i="1" l="1"/>
  <c r="Q53" i="1"/>
  <c r="AB8" i="1"/>
  <c r="AA8" i="1"/>
  <c r="Z8" i="1"/>
  <c r="Y8" i="1"/>
  <c r="Y53" i="1" s="1"/>
  <c r="AB53" i="1" l="1"/>
  <c r="AA53" i="1"/>
  <c r="Z53" i="1"/>
  <c r="AG50" i="2"/>
  <c r="AB50" i="2"/>
  <c r="W50" i="2"/>
  <c r="R50" i="2"/>
  <c r="M50" i="2"/>
  <c r="AM50" i="2"/>
  <c r="AN50" i="2"/>
  <c r="AO50" i="2"/>
  <c r="AP50" i="2"/>
  <c r="AG49" i="2"/>
  <c r="AB49" i="2"/>
  <c r="W49" i="2"/>
  <c r="R49" i="2"/>
  <c r="M49" i="2"/>
  <c r="AM49" i="2"/>
  <c r="AN49" i="2"/>
  <c r="AO49" i="2"/>
  <c r="AP49" i="2"/>
  <c r="AG48" i="2"/>
  <c r="AB48" i="2"/>
  <c r="W48" i="2"/>
  <c r="R48" i="2"/>
  <c r="M48" i="2"/>
  <c r="AM48" i="2"/>
  <c r="AN48" i="2"/>
  <c r="AO48" i="2"/>
  <c r="AP48" i="2"/>
  <c r="AG47" i="2"/>
  <c r="AB47" i="2"/>
  <c r="W47" i="2"/>
  <c r="R47" i="2"/>
  <c r="M47" i="2"/>
  <c r="AM47" i="2"/>
  <c r="AN47" i="2"/>
  <c r="AO47" i="2"/>
  <c r="AP47" i="2"/>
  <c r="AG46" i="2"/>
  <c r="AB46" i="2"/>
  <c r="W46" i="2"/>
  <c r="R46" i="2"/>
  <c r="M46" i="2"/>
  <c r="AM46" i="2"/>
  <c r="AN46" i="2"/>
  <c r="AO46" i="2"/>
  <c r="AP46" i="2"/>
  <c r="AG45" i="2"/>
  <c r="AB45" i="2"/>
  <c r="W45" i="2"/>
  <c r="R45" i="2"/>
  <c r="M45" i="2"/>
  <c r="AM45" i="2"/>
  <c r="AN45" i="2"/>
  <c r="AO45" i="2"/>
  <c r="AP45" i="2"/>
  <c r="AG44" i="2"/>
  <c r="AB44" i="2"/>
  <c r="W44" i="2"/>
  <c r="R44" i="2"/>
  <c r="M44" i="2"/>
  <c r="AM44" i="2"/>
  <c r="AN44" i="2"/>
  <c r="AO44" i="2"/>
  <c r="AP44" i="2"/>
  <c r="AG43" i="2"/>
  <c r="AB43" i="2"/>
  <c r="W43" i="2"/>
  <c r="R43" i="2"/>
  <c r="M43" i="2"/>
  <c r="AM43" i="2"/>
  <c r="AN43" i="2"/>
  <c r="AO43" i="2"/>
  <c r="AP43" i="2"/>
  <c r="AG42" i="2"/>
  <c r="AB42" i="2"/>
  <c r="W42" i="2"/>
  <c r="R42" i="2"/>
  <c r="M42" i="2"/>
  <c r="AM42" i="2"/>
  <c r="AN42" i="2"/>
  <c r="AO42" i="2"/>
  <c r="AP42" i="2"/>
  <c r="AG41" i="2"/>
  <c r="AB41" i="2"/>
  <c r="W41" i="2"/>
  <c r="R41" i="2"/>
  <c r="M41" i="2"/>
  <c r="AM41" i="2"/>
  <c r="AN41" i="2"/>
  <c r="AO41" i="2"/>
  <c r="AP41" i="2"/>
  <c r="AG40" i="2"/>
  <c r="AB40" i="2"/>
  <c r="W40" i="2"/>
  <c r="R40" i="2"/>
  <c r="M40" i="2"/>
  <c r="AM40" i="2"/>
  <c r="AN40" i="2"/>
  <c r="AO40" i="2"/>
  <c r="AP40" i="2"/>
  <c r="AG39" i="2"/>
  <c r="AB39" i="2"/>
  <c r="W39" i="2"/>
  <c r="R39" i="2"/>
  <c r="M39" i="2"/>
  <c r="AM39" i="2"/>
  <c r="AN39" i="2"/>
  <c r="AO39" i="2"/>
  <c r="AP39" i="2"/>
  <c r="AG38" i="2"/>
  <c r="AB38" i="2"/>
  <c r="W38" i="2"/>
  <c r="R38" i="2"/>
  <c r="M38" i="2"/>
  <c r="AM38" i="2"/>
  <c r="AN38" i="2"/>
  <c r="AO38" i="2"/>
  <c r="AP38" i="2"/>
  <c r="AG37" i="2"/>
  <c r="AB37" i="2"/>
  <c r="W37" i="2"/>
  <c r="R37" i="2"/>
  <c r="M37" i="2"/>
  <c r="AM37" i="2"/>
  <c r="AN37" i="2"/>
  <c r="AO37" i="2"/>
  <c r="AP37" i="2"/>
  <c r="AG36" i="2"/>
  <c r="AB36" i="2"/>
  <c r="W36" i="2"/>
  <c r="R36" i="2"/>
  <c r="M36" i="2"/>
  <c r="AM36" i="2"/>
  <c r="AN36" i="2"/>
  <c r="AO36" i="2"/>
  <c r="AP36" i="2"/>
  <c r="AG35" i="2"/>
  <c r="AB35" i="2"/>
  <c r="W35" i="2"/>
  <c r="R35" i="2"/>
  <c r="M35" i="2"/>
  <c r="AM35" i="2"/>
  <c r="AN35" i="2"/>
  <c r="AO35" i="2"/>
  <c r="AP35" i="2"/>
  <c r="AG34" i="2"/>
  <c r="AB34" i="2"/>
  <c r="W34" i="2"/>
  <c r="R34" i="2"/>
  <c r="M34" i="2"/>
  <c r="AM34" i="2"/>
  <c r="AN34" i="2"/>
  <c r="AO34" i="2"/>
  <c r="AP34" i="2"/>
  <c r="AG33" i="2"/>
  <c r="AB33" i="2"/>
  <c r="W33" i="2"/>
  <c r="R33" i="2"/>
  <c r="M33" i="2"/>
  <c r="AM33" i="2"/>
  <c r="AN33" i="2"/>
  <c r="AO33" i="2"/>
  <c r="AP33" i="2"/>
  <c r="AG32" i="2"/>
  <c r="AB32" i="2"/>
  <c r="W32" i="2"/>
  <c r="R32" i="2"/>
  <c r="M32" i="2"/>
  <c r="AM32" i="2"/>
  <c r="AN32" i="2"/>
  <c r="AO32" i="2"/>
  <c r="AP32" i="2"/>
  <c r="AG31" i="2"/>
  <c r="AB31" i="2"/>
  <c r="W31" i="2"/>
  <c r="R31" i="2"/>
  <c r="M31" i="2"/>
  <c r="AM31" i="2"/>
  <c r="AN31" i="2"/>
  <c r="AO31" i="2"/>
  <c r="AP31" i="2"/>
  <c r="AG30" i="2"/>
  <c r="AB30" i="2"/>
  <c r="W30" i="2"/>
  <c r="R30" i="2"/>
  <c r="M30" i="2"/>
  <c r="AM30" i="2"/>
  <c r="AN30" i="2"/>
  <c r="AO30" i="2"/>
  <c r="AP30" i="2"/>
  <c r="AG29" i="2"/>
  <c r="AB29" i="2"/>
  <c r="W29" i="2"/>
  <c r="R29" i="2"/>
  <c r="M29" i="2"/>
  <c r="AM29" i="2"/>
  <c r="AN29" i="2"/>
  <c r="AO29" i="2"/>
  <c r="AP29" i="2"/>
  <c r="AG28" i="2"/>
  <c r="AB28" i="2"/>
  <c r="W28" i="2"/>
  <c r="R28" i="2"/>
  <c r="M28" i="2"/>
  <c r="AM28" i="2"/>
  <c r="AN28" i="2"/>
  <c r="AO28" i="2"/>
  <c r="AP28" i="2"/>
  <c r="AG27" i="2"/>
  <c r="AB27" i="2"/>
  <c r="W27" i="2"/>
  <c r="R27" i="2"/>
  <c r="M27" i="2"/>
  <c r="AM27" i="2"/>
  <c r="AN27" i="2"/>
  <c r="AO27" i="2"/>
  <c r="AP27" i="2"/>
  <c r="AG26" i="2"/>
  <c r="AB26" i="2"/>
  <c r="W26" i="2"/>
  <c r="R26" i="2"/>
  <c r="M26" i="2"/>
  <c r="AM26" i="2"/>
  <c r="AN26" i="2"/>
  <c r="AO26" i="2"/>
  <c r="AP26" i="2"/>
  <c r="AG25" i="2"/>
  <c r="AB25" i="2"/>
  <c r="W25" i="2"/>
  <c r="R25" i="2"/>
  <c r="M25" i="2"/>
  <c r="AM25" i="2"/>
  <c r="AN25" i="2"/>
  <c r="AO25" i="2"/>
  <c r="AP25" i="2"/>
  <c r="AG24" i="2"/>
  <c r="AB24" i="2"/>
  <c r="W24" i="2"/>
  <c r="R24" i="2"/>
  <c r="M24" i="2"/>
  <c r="AM24" i="2"/>
  <c r="AN24" i="2"/>
  <c r="AO24" i="2"/>
  <c r="AP24" i="2"/>
  <c r="AG23" i="2"/>
  <c r="AB23" i="2"/>
  <c r="W23" i="2"/>
  <c r="R23" i="2"/>
  <c r="M23" i="2"/>
  <c r="AM23" i="2"/>
  <c r="AN23" i="2"/>
  <c r="AO23" i="2"/>
  <c r="AP23" i="2"/>
  <c r="AG22" i="2"/>
  <c r="AB22" i="2"/>
  <c r="W22" i="2"/>
  <c r="R22" i="2"/>
  <c r="M22" i="2"/>
  <c r="AM22" i="2"/>
  <c r="AN22" i="2"/>
  <c r="AO22" i="2"/>
  <c r="AP22" i="2"/>
  <c r="AG21" i="2"/>
  <c r="AB21" i="2"/>
  <c r="W21" i="2"/>
  <c r="R21" i="2"/>
  <c r="M21" i="2"/>
  <c r="AM21" i="2"/>
  <c r="AN21" i="2"/>
  <c r="AO21" i="2"/>
  <c r="AP21" i="2"/>
  <c r="C11" i="3"/>
  <c r="AP8" i="2"/>
  <c r="AP9" i="2"/>
  <c r="AP10" i="2"/>
  <c r="AP11" i="2"/>
  <c r="AP12" i="2"/>
  <c r="AP14" i="2"/>
  <c r="AP15" i="2"/>
  <c r="AP16" i="2"/>
  <c r="AP17" i="2"/>
  <c r="AP18" i="2"/>
  <c r="AP19" i="2"/>
  <c r="AP20" i="2"/>
  <c r="AP51" i="2"/>
  <c r="AP7" i="2"/>
  <c r="AO8" i="2"/>
  <c r="AO9" i="2"/>
  <c r="AO10" i="2"/>
  <c r="AO11" i="2"/>
  <c r="AO12" i="2"/>
  <c r="AO13" i="2"/>
  <c r="AO14" i="2"/>
  <c r="AO15" i="2"/>
  <c r="AO16" i="2"/>
  <c r="AO17" i="2"/>
  <c r="AO18" i="2"/>
  <c r="AO19" i="2"/>
  <c r="AO20" i="2"/>
  <c r="AO51" i="2"/>
  <c r="AO7" i="2"/>
  <c r="AN8" i="2"/>
  <c r="AN9" i="2"/>
  <c r="AN10" i="2"/>
  <c r="AN11" i="2"/>
  <c r="AN12" i="2"/>
  <c r="AN13" i="2"/>
  <c r="AN14" i="2"/>
  <c r="AN15" i="2"/>
  <c r="AN16" i="2"/>
  <c r="AN17" i="2"/>
  <c r="AN18" i="2"/>
  <c r="AN19" i="2"/>
  <c r="AN20" i="2"/>
  <c r="AN51" i="2"/>
  <c r="AN7" i="2"/>
  <c r="AM8" i="2"/>
  <c r="AM9" i="2"/>
  <c r="AM10" i="2"/>
  <c r="AQ10" i="2" s="1"/>
  <c r="AM11" i="2"/>
  <c r="AM12" i="2"/>
  <c r="AM13" i="2"/>
  <c r="AM14" i="2"/>
  <c r="AM15" i="2"/>
  <c r="AM16" i="2"/>
  <c r="AM17" i="2"/>
  <c r="AM18" i="2"/>
  <c r="AM19" i="2"/>
  <c r="AM20" i="2"/>
  <c r="AM51" i="2"/>
  <c r="AM7" i="2"/>
  <c r="AQ7" i="2" s="1"/>
  <c r="T56" i="2"/>
  <c r="S56" i="2"/>
  <c r="AG208" i="3" a="1"/>
  <c r="AG208" i="3" s="1"/>
  <c r="AF208" i="3" a="1"/>
  <c r="AF208" i="3" s="1"/>
  <c r="AE208" i="3" a="1"/>
  <c r="AE208" i="3" s="1"/>
  <c r="AD208" i="3" a="1"/>
  <c r="AD208" i="3" s="1"/>
  <c r="AB208" i="3" a="1"/>
  <c r="AB208" i="3" s="1"/>
  <c r="AA208" i="3" a="1"/>
  <c r="AA208" i="3" s="1"/>
  <c r="Z208" i="3" a="1"/>
  <c r="Z208" i="3" s="1"/>
  <c r="Y208" i="3" a="1"/>
  <c r="Y208" i="3" s="1"/>
  <c r="W208" i="3" a="1"/>
  <c r="W208" i="3" s="1"/>
  <c r="V208" i="3" a="1"/>
  <c r="V208" i="3" s="1"/>
  <c r="U208" i="3" a="1"/>
  <c r="U208" i="3" s="1"/>
  <c r="T208" i="3" a="1"/>
  <c r="T208" i="3" s="1"/>
  <c r="R208" i="3" a="1"/>
  <c r="R208" i="3" s="1"/>
  <c r="Q208" i="3" a="1"/>
  <c r="Q208" i="3" s="1"/>
  <c r="P208" i="3" a="1"/>
  <c r="P208" i="3" s="1"/>
  <c r="O208" i="3" a="1"/>
  <c r="O208" i="3" s="1"/>
  <c r="M208" i="3" a="1"/>
  <c r="M208" i="3" s="1"/>
  <c r="L208" i="3" a="1"/>
  <c r="L208" i="3" s="1"/>
  <c r="K208" i="3" a="1"/>
  <c r="K208" i="3" s="1"/>
  <c r="J208" i="3" a="1"/>
  <c r="J208" i="3" s="1"/>
  <c r="H208" i="3" a="1"/>
  <c r="H208" i="3" s="1"/>
  <c r="G208" i="3" a="1"/>
  <c r="G208" i="3" s="1"/>
  <c r="F208" i="3" a="1"/>
  <c r="F208" i="3" s="1"/>
  <c r="E208" i="3" a="1"/>
  <c r="E208" i="3" s="1"/>
  <c r="AG207" i="3" a="1"/>
  <c r="AG207" i="3" s="1"/>
  <c r="AF207" i="3" a="1"/>
  <c r="AF207" i="3" s="1"/>
  <c r="AE207" i="3" a="1"/>
  <c r="AE207" i="3" s="1"/>
  <c r="AD207" i="3" a="1"/>
  <c r="AD207" i="3" s="1"/>
  <c r="AB207" i="3" a="1"/>
  <c r="AB207" i="3" s="1"/>
  <c r="AA207" i="3" a="1"/>
  <c r="AA207" i="3" s="1"/>
  <c r="Z207" i="3" a="1"/>
  <c r="Z207" i="3" s="1"/>
  <c r="Y207" i="3" a="1"/>
  <c r="Y207" i="3" s="1"/>
  <c r="W207" i="3" a="1"/>
  <c r="W207" i="3" s="1"/>
  <c r="V207" i="3" a="1"/>
  <c r="V207" i="3" s="1"/>
  <c r="U207" i="3" a="1"/>
  <c r="U207" i="3" s="1"/>
  <c r="T207" i="3" a="1"/>
  <c r="T207" i="3" s="1"/>
  <c r="R207" i="3" a="1"/>
  <c r="R207" i="3" s="1"/>
  <c r="Q207" i="3" a="1"/>
  <c r="Q207" i="3" s="1"/>
  <c r="P207" i="3" a="1"/>
  <c r="P207" i="3" s="1"/>
  <c r="O207" i="3" a="1"/>
  <c r="O207" i="3" s="1"/>
  <c r="M207" i="3" a="1"/>
  <c r="M207" i="3" s="1"/>
  <c r="L207" i="3" a="1"/>
  <c r="L207" i="3" s="1"/>
  <c r="K207" i="3" a="1"/>
  <c r="K207" i="3" s="1"/>
  <c r="J207" i="3" a="1"/>
  <c r="J207" i="3" s="1"/>
  <c r="H207" i="3" a="1"/>
  <c r="H207" i="3" s="1"/>
  <c r="G207" i="3" a="1"/>
  <c r="G207" i="3" s="1"/>
  <c r="F207" i="3" a="1"/>
  <c r="F207" i="3" s="1"/>
  <c r="E207" i="3" a="1"/>
  <c r="E207" i="3" s="1"/>
  <c r="AG206" i="3" a="1"/>
  <c r="AG206" i="3" s="1"/>
  <c r="AF206" i="3" a="1"/>
  <c r="AF206" i="3" s="1"/>
  <c r="AE206" i="3" a="1"/>
  <c r="AE206" i="3" s="1"/>
  <c r="AD206" i="3" a="1"/>
  <c r="AD206" i="3" s="1"/>
  <c r="AB206" i="3" a="1"/>
  <c r="AB206" i="3" s="1"/>
  <c r="AA206" i="3" a="1"/>
  <c r="AA206" i="3" s="1"/>
  <c r="Z206" i="3" a="1"/>
  <c r="Z206" i="3" s="1"/>
  <c r="Y206" i="3" a="1"/>
  <c r="Y206" i="3" s="1"/>
  <c r="W206" i="3" a="1"/>
  <c r="W206" i="3" s="1"/>
  <c r="V206" i="3" a="1"/>
  <c r="V206" i="3" s="1"/>
  <c r="U206" i="3" a="1"/>
  <c r="U206" i="3" s="1"/>
  <c r="T206" i="3" a="1"/>
  <c r="T206" i="3" s="1"/>
  <c r="R206" i="3" a="1"/>
  <c r="R206" i="3" s="1"/>
  <c r="Q206" i="3" a="1"/>
  <c r="Q206" i="3" s="1"/>
  <c r="P206" i="3" a="1"/>
  <c r="P206" i="3" s="1"/>
  <c r="O206" i="3" a="1"/>
  <c r="O206" i="3" s="1"/>
  <c r="M206" i="3" a="1"/>
  <c r="M206" i="3" s="1"/>
  <c r="L206" i="3" a="1"/>
  <c r="L206" i="3" s="1"/>
  <c r="K206" i="3" a="1"/>
  <c r="K206" i="3" s="1"/>
  <c r="J206" i="3" a="1"/>
  <c r="J206" i="3" s="1"/>
  <c r="H206" i="3" a="1"/>
  <c r="H206" i="3" s="1"/>
  <c r="G206" i="3" a="1"/>
  <c r="G206" i="3" s="1"/>
  <c r="F206" i="3" a="1"/>
  <c r="F206" i="3" s="1"/>
  <c r="E206" i="3" a="1"/>
  <c r="E206" i="3" s="1"/>
  <c r="AG201" i="3" a="1"/>
  <c r="AG201" i="3" s="1"/>
  <c r="AF201" i="3" a="1"/>
  <c r="AF201" i="3" s="1"/>
  <c r="AE201" i="3" a="1"/>
  <c r="AE201" i="3" s="1"/>
  <c r="AD201" i="3" a="1"/>
  <c r="AD201" i="3" s="1"/>
  <c r="AB201" i="3" a="1"/>
  <c r="AB201" i="3" s="1"/>
  <c r="AA201" i="3" a="1"/>
  <c r="AA201" i="3" s="1"/>
  <c r="Z201" i="3" a="1"/>
  <c r="Z201" i="3" s="1"/>
  <c r="Y201" i="3" a="1"/>
  <c r="Y201" i="3" s="1"/>
  <c r="W201" i="3" a="1"/>
  <c r="W201" i="3" s="1"/>
  <c r="V201" i="3" a="1"/>
  <c r="V201" i="3" s="1"/>
  <c r="U201" i="3" a="1"/>
  <c r="U201" i="3" s="1"/>
  <c r="T201" i="3" a="1"/>
  <c r="T201" i="3" s="1"/>
  <c r="R201" i="3" a="1"/>
  <c r="R201" i="3" s="1"/>
  <c r="Q201" i="3" a="1"/>
  <c r="Q201" i="3" s="1"/>
  <c r="P201" i="3" a="1"/>
  <c r="P201" i="3" s="1"/>
  <c r="O201" i="3" a="1"/>
  <c r="O201" i="3" s="1"/>
  <c r="M201" i="3" a="1"/>
  <c r="M201" i="3" s="1"/>
  <c r="L201" i="3" a="1"/>
  <c r="L201" i="3" s="1"/>
  <c r="K201" i="3" a="1"/>
  <c r="K201" i="3" s="1"/>
  <c r="J201" i="3" a="1"/>
  <c r="J201" i="3" s="1"/>
  <c r="H201" i="3" a="1"/>
  <c r="H201" i="3" s="1"/>
  <c r="G201" i="3" a="1"/>
  <c r="G201" i="3" s="1"/>
  <c r="F201" i="3" a="1"/>
  <c r="F201" i="3" s="1"/>
  <c r="E201" i="3" a="1"/>
  <c r="E201" i="3" s="1"/>
  <c r="AG200" i="3" a="1"/>
  <c r="AG200" i="3" s="1"/>
  <c r="AF200" i="3" a="1"/>
  <c r="AF200" i="3" s="1"/>
  <c r="AE200" i="3" a="1"/>
  <c r="AE200" i="3" s="1"/>
  <c r="AD200" i="3" a="1"/>
  <c r="AD200" i="3" s="1"/>
  <c r="AB200" i="3" a="1"/>
  <c r="AB200" i="3" s="1"/>
  <c r="AA200" i="3" a="1"/>
  <c r="AA200" i="3" s="1"/>
  <c r="Z200" i="3" a="1"/>
  <c r="Z200" i="3" s="1"/>
  <c r="Y200" i="3" a="1"/>
  <c r="Y200" i="3" s="1"/>
  <c r="W200" i="3" a="1"/>
  <c r="W200" i="3" s="1"/>
  <c r="V200" i="3" a="1"/>
  <c r="V200" i="3" s="1"/>
  <c r="U200" i="3" a="1"/>
  <c r="U200" i="3" s="1"/>
  <c r="T200" i="3" a="1"/>
  <c r="T200" i="3" s="1"/>
  <c r="R200" i="3" a="1"/>
  <c r="R200" i="3" s="1"/>
  <c r="Q200" i="3" a="1"/>
  <c r="Q200" i="3" s="1"/>
  <c r="P200" i="3" a="1"/>
  <c r="P200" i="3" s="1"/>
  <c r="O200" i="3" a="1"/>
  <c r="O200" i="3" s="1"/>
  <c r="M200" i="3" a="1"/>
  <c r="M200" i="3" s="1"/>
  <c r="L200" i="3" a="1"/>
  <c r="L200" i="3" s="1"/>
  <c r="K200" i="3" a="1"/>
  <c r="K200" i="3" s="1"/>
  <c r="J200" i="3" a="1"/>
  <c r="J200" i="3" s="1"/>
  <c r="H200" i="3" a="1"/>
  <c r="H200" i="3" s="1"/>
  <c r="G200" i="3" a="1"/>
  <c r="G200" i="3" s="1"/>
  <c r="F200" i="3" a="1"/>
  <c r="F200" i="3" s="1"/>
  <c r="E200" i="3" a="1"/>
  <c r="E200" i="3" s="1"/>
  <c r="AG199" i="3" a="1"/>
  <c r="AG199" i="3" s="1"/>
  <c r="AF199" i="3" a="1"/>
  <c r="AF199" i="3" s="1"/>
  <c r="AE199" i="3" a="1"/>
  <c r="AE199" i="3" s="1"/>
  <c r="AD199" i="3" a="1"/>
  <c r="AD199" i="3" s="1"/>
  <c r="AB199" i="3" a="1"/>
  <c r="AB199" i="3" s="1"/>
  <c r="AA199" i="3" a="1"/>
  <c r="AA199" i="3" s="1"/>
  <c r="Z199" i="3" a="1"/>
  <c r="Z199" i="3" s="1"/>
  <c r="Y199" i="3" a="1"/>
  <c r="Y199" i="3" s="1"/>
  <c r="W199" i="3" a="1"/>
  <c r="W199" i="3" s="1"/>
  <c r="V199" i="3" a="1"/>
  <c r="V199" i="3" s="1"/>
  <c r="U199" i="3" a="1"/>
  <c r="U199" i="3" s="1"/>
  <c r="T199" i="3" a="1"/>
  <c r="T199" i="3" s="1"/>
  <c r="R199" i="3" a="1"/>
  <c r="R199" i="3" s="1"/>
  <c r="Q199" i="3" a="1"/>
  <c r="Q199" i="3" s="1"/>
  <c r="P199" i="3" a="1"/>
  <c r="P199" i="3" s="1"/>
  <c r="O199" i="3" a="1"/>
  <c r="O199" i="3" s="1"/>
  <c r="M199" i="3" a="1"/>
  <c r="M199" i="3" s="1"/>
  <c r="L199" i="3" a="1"/>
  <c r="L199" i="3" s="1"/>
  <c r="K199" i="3" a="1"/>
  <c r="K199" i="3" s="1"/>
  <c r="J199" i="3" a="1"/>
  <c r="J199" i="3" s="1"/>
  <c r="H199" i="3" a="1"/>
  <c r="H199" i="3" s="1"/>
  <c r="G199" i="3" a="1"/>
  <c r="G199" i="3" s="1"/>
  <c r="F199" i="3" a="1"/>
  <c r="F199" i="3" s="1"/>
  <c r="E199" i="3" a="1"/>
  <c r="E199" i="3" s="1"/>
  <c r="AG194" i="3" a="1"/>
  <c r="AG194" i="3" s="1"/>
  <c r="AF194" i="3" a="1"/>
  <c r="AF194" i="3" s="1"/>
  <c r="AE194" i="3" a="1"/>
  <c r="AE194" i="3" s="1"/>
  <c r="AD194" i="3" a="1"/>
  <c r="AD194" i="3" s="1"/>
  <c r="AB194" i="3" a="1"/>
  <c r="AB194" i="3" s="1"/>
  <c r="AA194" i="3" a="1"/>
  <c r="AA194" i="3" s="1"/>
  <c r="Z194" i="3" a="1"/>
  <c r="Z194" i="3" s="1"/>
  <c r="Y194" i="3" a="1"/>
  <c r="Y194" i="3" s="1"/>
  <c r="W194" i="3" a="1"/>
  <c r="W194" i="3" s="1"/>
  <c r="V194" i="3" a="1"/>
  <c r="V194" i="3" s="1"/>
  <c r="U194" i="3" a="1"/>
  <c r="U194" i="3" s="1"/>
  <c r="T194" i="3" a="1"/>
  <c r="T194" i="3" s="1"/>
  <c r="R194" i="3" a="1"/>
  <c r="R194" i="3" s="1"/>
  <c r="Q194" i="3" a="1"/>
  <c r="Q194" i="3" s="1"/>
  <c r="P194" i="3" a="1"/>
  <c r="P194" i="3" s="1"/>
  <c r="O194" i="3" a="1"/>
  <c r="O194" i="3" s="1"/>
  <c r="M194" i="3" a="1"/>
  <c r="M194" i="3" s="1"/>
  <c r="L194" i="3" a="1"/>
  <c r="L194" i="3" s="1"/>
  <c r="K194" i="3" a="1"/>
  <c r="K194" i="3" s="1"/>
  <c r="J194" i="3" a="1"/>
  <c r="J194" i="3" s="1"/>
  <c r="H194" i="3" a="1"/>
  <c r="H194" i="3" s="1"/>
  <c r="G194" i="3" a="1"/>
  <c r="G194" i="3" s="1"/>
  <c r="F194" i="3" a="1"/>
  <c r="F194" i="3" s="1"/>
  <c r="E194" i="3" a="1"/>
  <c r="E194" i="3" s="1"/>
  <c r="AG193" i="3" a="1"/>
  <c r="AG193" i="3" s="1"/>
  <c r="AF193" i="3" a="1"/>
  <c r="AF193" i="3" s="1"/>
  <c r="AE193" i="3" a="1"/>
  <c r="AE193" i="3" s="1"/>
  <c r="AD193" i="3" a="1"/>
  <c r="AD193" i="3" s="1"/>
  <c r="AB193" i="3" a="1"/>
  <c r="AB193" i="3" s="1"/>
  <c r="AA193" i="3" a="1"/>
  <c r="AA193" i="3" s="1"/>
  <c r="Z193" i="3" a="1"/>
  <c r="Z193" i="3" s="1"/>
  <c r="Y193" i="3" a="1"/>
  <c r="Y193" i="3" s="1"/>
  <c r="W193" i="3" a="1"/>
  <c r="W193" i="3" s="1"/>
  <c r="V193" i="3" a="1"/>
  <c r="V193" i="3" s="1"/>
  <c r="U193" i="3" a="1"/>
  <c r="U193" i="3" s="1"/>
  <c r="T193" i="3" a="1"/>
  <c r="T193" i="3" s="1"/>
  <c r="R193" i="3" a="1"/>
  <c r="R193" i="3" s="1"/>
  <c r="Q193" i="3" a="1"/>
  <c r="Q193" i="3" s="1"/>
  <c r="P193" i="3" a="1"/>
  <c r="P193" i="3" s="1"/>
  <c r="O193" i="3" a="1"/>
  <c r="O193" i="3" s="1"/>
  <c r="M193" i="3" a="1"/>
  <c r="M193" i="3" s="1"/>
  <c r="L193" i="3" a="1"/>
  <c r="L193" i="3" s="1"/>
  <c r="K193" i="3" a="1"/>
  <c r="K193" i="3" s="1"/>
  <c r="J193" i="3" a="1"/>
  <c r="J193" i="3" s="1"/>
  <c r="H193" i="3" a="1"/>
  <c r="H193" i="3" s="1"/>
  <c r="G193" i="3" a="1"/>
  <c r="G193" i="3" s="1"/>
  <c r="F193" i="3" a="1"/>
  <c r="F193" i="3" s="1"/>
  <c r="E193" i="3" a="1"/>
  <c r="E193" i="3" s="1"/>
  <c r="AG192" i="3" a="1"/>
  <c r="AG192" i="3" s="1"/>
  <c r="AF192" i="3" a="1"/>
  <c r="AF192" i="3" s="1"/>
  <c r="AE192" i="3" a="1"/>
  <c r="AE192" i="3" s="1"/>
  <c r="AD192" i="3" a="1"/>
  <c r="AD192" i="3" s="1"/>
  <c r="AB192" i="3" a="1"/>
  <c r="AB192" i="3" s="1"/>
  <c r="AA192" i="3" a="1"/>
  <c r="AA192" i="3" s="1"/>
  <c r="Z192" i="3" a="1"/>
  <c r="Z192" i="3" s="1"/>
  <c r="Y192" i="3" a="1"/>
  <c r="Y192" i="3" s="1"/>
  <c r="W192" i="3" a="1"/>
  <c r="W192" i="3" s="1"/>
  <c r="V192" i="3" a="1"/>
  <c r="V192" i="3" s="1"/>
  <c r="U192" i="3" a="1"/>
  <c r="U192" i="3" s="1"/>
  <c r="T192" i="3" a="1"/>
  <c r="T192" i="3" s="1"/>
  <c r="R192" i="3" a="1"/>
  <c r="R192" i="3" s="1"/>
  <c r="Q192" i="3" a="1"/>
  <c r="Q192" i="3" s="1"/>
  <c r="P192" i="3" a="1"/>
  <c r="P192" i="3" s="1"/>
  <c r="O192" i="3" a="1"/>
  <c r="O192" i="3" s="1"/>
  <c r="M192" i="3" a="1"/>
  <c r="M192" i="3" s="1"/>
  <c r="L192" i="3" a="1"/>
  <c r="L192" i="3" s="1"/>
  <c r="K192" i="3" a="1"/>
  <c r="K192" i="3" s="1"/>
  <c r="J192" i="3" a="1"/>
  <c r="J192" i="3" s="1"/>
  <c r="H192" i="3" a="1"/>
  <c r="H192" i="3" s="1"/>
  <c r="G192" i="3" a="1"/>
  <c r="G192" i="3" s="1"/>
  <c r="F192" i="3" a="1"/>
  <c r="F192" i="3" s="1"/>
  <c r="E192" i="3" a="1"/>
  <c r="E192" i="3" s="1"/>
  <c r="AG187" i="3" a="1"/>
  <c r="AG187" i="3" s="1"/>
  <c r="AF187" i="3" a="1"/>
  <c r="AF187" i="3" s="1"/>
  <c r="AE187" i="3" a="1"/>
  <c r="AE187" i="3" s="1"/>
  <c r="AD187" i="3" a="1"/>
  <c r="AD187" i="3" s="1"/>
  <c r="AB187" i="3" a="1"/>
  <c r="AB187" i="3" s="1"/>
  <c r="AA187" i="3" a="1"/>
  <c r="AA187" i="3" s="1"/>
  <c r="Z187" i="3" a="1"/>
  <c r="Z187" i="3" s="1"/>
  <c r="Y187" i="3" a="1"/>
  <c r="Y187" i="3" s="1"/>
  <c r="W187" i="3" a="1"/>
  <c r="W187" i="3" s="1"/>
  <c r="V187" i="3" a="1"/>
  <c r="V187" i="3" s="1"/>
  <c r="U187" i="3" a="1"/>
  <c r="U187" i="3" s="1"/>
  <c r="T187" i="3" a="1"/>
  <c r="T187" i="3" s="1"/>
  <c r="R187" i="3" a="1"/>
  <c r="R187" i="3" s="1"/>
  <c r="Q187" i="3" a="1"/>
  <c r="Q187" i="3" s="1"/>
  <c r="P187" i="3" a="1"/>
  <c r="P187" i="3" s="1"/>
  <c r="O187" i="3" a="1"/>
  <c r="O187" i="3" s="1"/>
  <c r="M187" i="3" a="1"/>
  <c r="M187" i="3" s="1"/>
  <c r="L187" i="3" a="1"/>
  <c r="L187" i="3" s="1"/>
  <c r="K187" i="3" a="1"/>
  <c r="K187" i="3" s="1"/>
  <c r="J187" i="3" a="1"/>
  <c r="J187" i="3" s="1"/>
  <c r="H187" i="3" a="1"/>
  <c r="H187" i="3" s="1"/>
  <c r="G187" i="3" a="1"/>
  <c r="G187" i="3" s="1"/>
  <c r="F187" i="3" a="1"/>
  <c r="F187" i="3" s="1"/>
  <c r="E187" i="3" a="1"/>
  <c r="E187" i="3" s="1"/>
  <c r="AG186" i="3" a="1"/>
  <c r="AG186" i="3" s="1"/>
  <c r="AF186" i="3" a="1"/>
  <c r="AF186" i="3" s="1"/>
  <c r="AE186" i="3" a="1"/>
  <c r="AE186" i="3" s="1"/>
  <c r="AD186" i="3" a="1"/>
  <c r="AD186" i="3" s="1"/>
  <c r="AB186" i="3" a="1"/>
  <c r="AB186" i="3" s="1"/>
  <c r="AA186" i="3" a="1"/>
  <c r="AA186" i="3" s="1"/>
  <c r="Z186" i="3" a="1"/>
  <c r="Z186" i="3" s="1"/>
  <c r="Y186" i="3" a="1"/>
  <c r="Y186" i="3" s="1"/>
  <c r="W186" i="3" a="1"/>
  <c r="W186" i="3" s="1"/>
  <c r="V186" i="3" a="1"/>
  <c r="V186" i="3" s="1"/>
  <c r="U186" i="3" a="1"/>
  <c r="U186" i="3" s="1"/>
  <c r="T186" i="3" a="1"/>
  <c r="T186" i="3" s="1"/>
  <c r="R186" i="3" a="1"/>
  <c r="R186" i="3" s="1"/>
  <c r="Q186" i="3" a="1"/>
  <c r="Q186" i="3" s="1"/>
  <c r="P186" i="3" a="1"/>
  <c r="P186" i="3" s="1"/>
  <c r="O186" i="3" a="1"/>
  <c r="O186" i="3" s="1"/>
  <c r="M186" i="3" a="1"/>
  <c r="M186" i="3" s="1"/>
  <c r="L186" i="3" a="1"/>
  <c r="L186" i="3" s="1"/>
  <c r="K186" i="3" a="1"/>
  <c r="K186" i="3" s="1"/>
  <c r="J186" i="3" a="1"/>
  <c r="J186" i="3" s="1"/>
  <c r="H186" i="3" a="1"/>
  <c r="H186" i="3" s="1"/>
  <c r="G186" i="3" a="1"/>
  <c r="G186" i="3" s="1"/>
  <c r="F186" i="3" a="1"/>
  <c r="F186" i="3" s="1"/>
  <c r="E186" i="3" a="1"/>
  <c r="E186" i="3" s="1"/>
  <c r="AG185" i="3" a="1"/>
  <c r="AG185" i="3" s="1"/>
  <c r="AF185" i="3" a="1"/>
  <c r="AF185" i="3" s="1"/>
  <c r="AE185" i="3" a="1"/>
  <c r="AE185" i="3" s="1"/>
  <c r="AD185" i="3" a="1"/>
  <c r="AD185" i="3" s="1"/>
  <c r="AB185" i="3" a="1"/>
  <c r="AB185" i="3" s="1"/>
  <c r="AA185" i="3" a="1"/>
  <c r="AA185" i="3" s="1"/>
  <c r="Z185" i="3" a="1"/>
  <c r="Z185" i="3" s="1"/>
  <c r="Y185" i="3" a="1"/>
  <c r="Y185" i="3" s="1"/>
  <c r="W185" i="3" a="1"/>
  <c r="W185" i="3" s="1"/>
  <c r="V185" i="3" a="1"/>
  <c r="V185" i="3" s="1"/>
  <c r="U185" i="3" a="1"/>
  <c r="U185" i="3" s="1"/>
  <c r="T185" i="3" a="1"/>
  <c r="T185" i="3" s="1"/>
  <c r="R185" i="3" a="1"/>
  <c r="R185" i="3" s="1"/>
  <c r="Q185" i="3" a="1"/>
  <c r="Q185" i="3" s="1"/>
  <c r="P185" i="3" a="1"/>
  <c r="P185" i="3" s="1"/>
  <c r="O185" i="3" a="1"/>
  <c r="O185" i="3" s="1"/>
  <c r="M185" i="3" a="1"/>
  <c r="M185" i="3" s="1"/>
  <c r="L185" i="3" a="1"/>
  <c r="L185" i="3" s="1"/>
  <c r="K185" i="3" a="1"/>
  <c r="K185" i="3" s="1"/>
  <c r="J185" i="3" a="1"/>
  <c r="J185" i="3" s="1"/>
  <c r="H185" i="3" a="1"/>
  <c r="H185" i="3" s="1"/>
  <c r="G185" i="3" a="1"/>
  <c r="G185" i="3" s="1"/>
  <c r="F185" i="3" a="1"/>
  <c r="F185" i="3" s="1"/>
  <c r="E185" i="3" a="1"/>
  <c r="E185" i="3" s="1"/>
  <c r="AG180" i="3" a="1"/>
  <c r="AG180" i="3" s="1"/>
  <c r="AF180" i="3" a="1"/>
  <c r="AF180" i="3" s="1"/>
  <c r="AE180" i="3" a="1"/>
  <c r="AE180" i="3" s="1"/>
  <c r="AD180" i="3" a="1"/>
  <c r="AD180" i="3" s="1"/>
  <c r="AB180" i="3" a="1"/>
  <c r="AB180" i="3" s="1"/>
  <c r="AA180" i="3" a="1"/>
  <c r="AA180" i="3" s="1"/>
  <c r="Z180" i="3" a="1"/>
  <c r="Z180" i="3" s="1"/>
  <c r="Y180" i="3" a="1"/>
  <c r="Y180" i="3" s="1"/>
  <c r="W180" i="3" a="1"/>
  <c r="W180" i="3" s="1"/>
  <c r="V180" i="3" a="1"/>
  <c r="V180" i="3" s="1"/>
  <c r="U180" i="3" a="1"/>
  <c r="U180" i="3" s="1"/>
  <c r="T180" i="3" a="1"/>
  <c r="T180" i="3" s="1"/>
  <c r="R180" i="3" a="1"/>
  <c r="R180" i="3" s="1"/>
  <c r="Q180" i="3" a="1"/>
  <c r="Q180" i="3" s="1"/>
  <c r="P180" i="3" a="1"/>
  <c r="P180" i="3" s="1"/>
  <c r="O180" i="3" a="1"/>
  <c r="O180" i="3" s="1"/>
  <c r="M180" i="3" a="1"/>
  <c r="M180" i="3" s="1"/>
  <c r="L180" i="3" a="1"/>
  <c r="L180" i="3" s="1"/>
  <c r="K180" i="3" a="1"/>
  <c r="K180" i="3" s="1"/>
  <c r="J180" i="3" a="1"/>
  <c r="J180" i="3" s="1"/>
  <c r="H180" i="3" a="1"/>
  <c r="H180" i="3" s="1"/>
  <c r="G180" i="3" a="1"/>
  <c r="G180" i="3" s="1"/>
  <c r="F180" i="3" a="1"/>
  <c r="F180" i="3" s="1"/>
  <c r="E180" i="3" a="1"/>
  <c r="E180" i="3" s="1"/>
  <c r="AG179" i="3" a="1"/>
  <c r="AG179" i="3" s="1"/>
  <c r="AF179" i="3" a="1"/>
  <c r="AF179" i="3" s="1"/>
  <c r="AE179" i="3" a="1"/>
  <c r="AE179" i="3" s="1"/>
  <c r="AD179" i="3" a="1"/>
  <c r="AD179" i="3" s="1"/>
  <c r="AB179" i="3" a="1"/>
  <c r="AB179" i="3" s="1"/>
  <c r="AA179" i="3" a="1"/>
  <c r="AA179" i="3" s="1"/>
  <c r="Z179" i="3" a="1"/>
  <c r="Z179" i="3" s="1"/>
  <c r="Y179" i="3" a="1"/>
  <c r="Y179" i="3" s="1"/>
  <c r="W179" i="3" a="1"/>
  <c r="W179" i="3" s="1"/>
  <c r="V179" i="3" a="1"/>
  <c r="V179" i="3" s="1"/>
  <c r="U179" i="3" a="1"/>
  <c r="U179" i="3" s="1"/>
  <c r="T179" i="3" a="1"/>
  <c r="T179" i="3" s="1"/>
  <c r="R179" i="3" a="1"/>
  <c r="R179" i="3" s="1"/>
  <c r="Q179" i="3" a="1"/>
  <c r="Q179" i="3" s="1"/>
  <c r="P179" i="3" a="1"/>
  <c r="P179" i="3" s="1"/>
  <c r="O179" i="3" a="1"/>
  <c r="O179" i="3" s="1"/>
  <c r="M179" i="3" a="1"/>
  <c r="M179" i="3" s="1"/>
  <c r="L179" i="3" a="1"/>
  <c r="L179" i="3" s="1"/>
  <c r="K179" i="3" a="1"/>
  <c r="K179" i="3" s="1"/>
  <c r="J179" i="3" a="1"/>
  <c r="J179" i="3" s="1"/>
  <c r="H179" i="3" a="1"/>
  <c r="H179" i="3" s="1"/>
  <c r="G179" i="3" a="1"/>
  <c r="G179" i="3" s="1"/>
  <c r="F179" i="3" a="1"/>
  <c r="F179" i="3" s="1"/>
  <c r="E179" i="3" a="1"/>
  <c r="E179" i="3" s="1"/>
  <c r="AG178" i="3" a="1"/>
  <c r="AG178" i="3" s="1"/>
  <c r="AF178" i="3" a="1"/>
  <c r="AF178" i="3" s="1"/>
  <c r="AE178" i="3" a="1"/>
  <c r="AE178" i="3" s="1"/>
  <c r="AD178" i="3" a="1"/>
  <c r="AD178" i="3" s="1"/>
  <c r="AB178" i="3" a="1"/>
  <c r="AB178" i="3" s="1"/>
  <c r="AA178" i="3" a="1"/>
  <c r="AA178" i="3" s="1"/>
  <c r="Z178" i="3" a="1"/>
  <c r="Z178" i="3" s="1"/>
  <c r="Y178" i="3" a="1"/>
  <c r="Y178" i="3" s="1"/>
  <c r="W178" i="3" a="1"/>
  <c r="W178" i="3" s="1"/>
  <c r="V178" i="3" a="1"/>
  <c r="V178" i="3" s="1"/>
  <c r="U178" i="3" a="1"/>
  <c r="U178" i="3" s="1"/>
  <c r="T178" i="3" a="1"/>
  <c r="T178" i="3" s="1"/>
  <c r="R178" i="3" a="1"/>
  <c r="R178" i="3" s="1"/>
  <c r="Q178" i="3" a="1"/>
  <c r="Q178" i="3" s="1"/>
  <c r="P178" i="3" a="1"/>
  <c r="P178" i="3" s="1"/>
  <c r="O178" i="3" a="1"/>
  <c r="O178" i="3" s="1"/>
  <c r="M178" i="3" a="1"/>
  <c r="M178" i="3" s="1"/>
  <c r="L178" i="3" a="1"/>
  <c r="L178" i="3" s="1"/>
  <c r="K178" i="3" a="1"/>
  <c r="K178" i="3" s="1"/>
  <c r="J178" i="3" a="1"/>
  <c r="J178" i="3" s="1"/>
  <c r="H178" i="3" a="1"/>
  <c r="H178" i="3" s="1"/>
  <c r="G178" i="3" a="1"/>
  <c r="G178" i="3" s="1"/>
  <c r="F178" i="3" a="1"/>
  <c r="F178" i="3" s="1"/>
  <c r="E178" i="3" a="1"/>
  <c r="E178" i="3" s="1"/>
  <c r="AG173" i="3" a="1"/>
  <c r="AG173" i="3" s="1"/>
  <c r="AF173" i="3" a="1"/>
  <c r="AF173" i="3" s="1"/>
  <c r="AE173" i="3" a="1"/>
  <c r="AE173" i="3" s="1"/>
  <c r="AD173" i="3" a="1"/>
  <c r="AD173" i="3" s="1"/>
  <c r="AB173" i="3" a="1"/>
  <c r="AB173" i="3" s="1"/>
  <c r="AA173" i="3" a="1"/>
  <c r="AA173" i="3" s="1"/>
  <c r="Z173" i="3" a="1"/>
  <c r="Z173" i="3" s="1"/>
  <c r="Y173" i="3" a="1"/>
  <c r="Y173" i="3" s="1"/>
  <c r="W173" i="3" a="1"/>
  <c r="W173" i="3" s="1"/>
  <c r="V173" i="3" a="1"/>
  <c r="V173" i="3" s="1"/>
  <c r="U173" i="3" a="1"/>
  <c r="U173" i="3" s="1"/>
  <c r="T173" i="3" a="1"/>
  <c r="T173" i="3" s="1"/>
  <c r="R173" i="3" a="1"/>
  <c r="R173" i="3" s="1"/>
  <c r="Q173" i="3" a="1"/>
  <c r="Q173" i="3" s="1"/>
  <c r="P173" i="3" a="1"/>
  <c r="P173" i="3" s="1"/>
  <c r="O173" i="3" a="1"/>
  <c r="O173" i="3" s="1"/>
  <c r="M173" i="3" a="1"/>
  <c r="M173" i="3" s="1"/>
  <c r="L173" i="3" a="1"/>
  <c r="L173" i="3" s="1"/>
  <c r="K173" i="3" a="1"/>
  <c r="K173" i="3" s="1"/>
  <c r="J173" i="3" a="1"/>
  <c r="J173" i="3" s="1"/>
  <c r="H173" i="3" a="1"/>
  <c r="H173" i="3" s="1"/>
  <c r="G173" i="3" a="1"/>
  <c r="G173" i="3" s="1"/>
  <c r="F173" i="3" a="1"/>
  <c r="F173" i="3" s="1"/>
  <c r="E173" i="3" a="1"/>
  <c r="E173" i="3" s="1"/>
  <c r="AG172" i="3" a="1"/>
  <c r="AG172" i="3" s="1"/>
  <c r="AF172" i="3" a="1"/>
  <c r="AF172" i="3" s="1"/>
  <c r="AE172" i="3" a="1"/>
  <c r="AE172" i="3" s="1"/>
  <c r="AD172" i="3" a="1"/>
  <c r="AD172" i="3" s="1"/>
  <c r="AB172" i="3" a="1"/>
  <c r="AB172" i="3" s="1"/>
  <c r="AA172" i="3" a="1"/>
  <c r="AA172" i="3" s="1"/>
  <c r="Z172" i="3" a="1"/>
  <c r="Z172" i="3" s="1"/>
  <c r="Y172" i="3" a="1"/>
  <c r="Y172" i="3" s="1"/>
  <c r="W172" i="3" a="1"/>
  <c r="W172" i="3" s="1"/>
  <c r="V172" i="3" a="1"/>
  <c r="V172" i="3" s="1"/>
  <c r="U172" i="3" a="1"/>
  <c r="U172" i="3" s="1"/>
  <c r="T172" i="3" a="1"/>
  <c r="T172" i="3" s="1"/>
  <c r="R172" i="3" a="1"/>
  <c r="R172" i="3" s="1"/>
  <c r="Q172" i="3" a="1"/>
  <c r="Q172" i="3" s="1"/>
  <c r="P172" i="3" a="1"/>
  <c r="P172" i="3" s="1"/>
  <c r="O172" i="3" a="1"/>
  <c r="O172" i="3" s="1"/>
  <c r="M172" i="3" a="1"/>
  <c r="M172" i="3" s="1"/>
  <c r="L172" i="3" a="1"/>
  <c r="L172" i="3" s="1"/>
  <c r="K172" i="3" a="1"/>
  <c r="K172" i="3" s="1"/>
  <c r="J172" i="3" a="1"/>
  <c r="J172" i="3" s="1"/>
  <c r="H172" i="3" a="1"/>
  <c r="H172" i="3" s="1"/>
  <c r="G172" i="3" a="1"/>
  <c r="G172" i="3" s="1"/>
  <c r="F172" i="3" a="1"/>
  <c r="F172" i="3" s="1"/>
  <c r="E172" i="3" a="1"/>
  <c r="E172" i="3" s="1"/>
  <c r="AG171" i="3" a="1"/>
  <c r="AG171" i="3" s="1"/>
  <c r="AF171" i="3" a="1"/>
  <c r="AF171" i="3" s="1"/>
  <c r="AE171" i="3" a="1"/>
  <c r="AE171" i="3" s="1"/>
  <c r="AD171" i="3" a="1"/>
  <c r="AD171" i="3" s="1"/>
  <c r="AB171" i="3" a="1"/>
  <c r="AB171" i="3" s="1"/>
  <c r="AA171" i="3" a="1"/>
  <c r="AA171" i="3" s="1"/>
  <c r="Z171" i="3" a="1"/>
  <c r="Z171" i="3" s="1"/>
  <c r="Y171" i="3" a="1"/>
  <c r="Y171" i="3" s="1"/>
  <c r="W171" i="3" a="1"/>
  <c r="W171" i="3" s="1"/>
  <c r="V171" i="3" a="1"/>
  <c r="V171" i="3" s="1"/>
  <c r="U171" i="3" a="1"/>
  <c r="U171" i="3" s="1"/>
  <c r="T171" i="3" a="1"/>
  <c r="T171" i="3" s="1"/>
  <c r="R171" i="3" a="1"/>
  <c r="R171" i="3" s="1"/>
  <c r="Q171" i="3" a="1"/>
  <c r="Q171" i="3" s="1"/>
  <c r="P171" i="3" a="1"/>
  <c r="P171" i="3" s="1"/>
  <c r="O171" i="3" a="1"/>
  <c r="O171" i="3" s="1"/>
  <c r="M171" i="3" a="1"/>
  <c r="M171" i="3" s="1"/>
  <c r="L171" i="3" a="1"/>
  <c r="L171" i="3" s="1"/>
  <c r="K171" i="3" a="1"/>
  <c r="K171" i="3" s="1"/>
  <c r="J171" i="3" a="1"/>
  <c r="J171" i="3" s="1"/>
  <c r="H171" i="3" a="1"/>
  <c r="H171" i="3" s="1"/>
  <c r="G171" i="3" a="1"/>
  <c r="G171" i="3" s="1"/>
  <c r="F171" i="3" a="1"/>
  <c r="F171" i="3" s="1"/>
  <c r="E171" i="3" a="1"/>
  <c r="E171" i="3" s="1"/>
  <c r="AG166" i="3" a="1"/>
  <c r="AG166" i="3" s="1"/>
  <c r="AF166" i="3" a="1"/>
  <c r="AF166" i="3" s="1"/>
  <c r="AE166" i="3" a="1"/>
  <c r="AE166" i="3" s="1"/>
  <c r="AD166" i="3" a="1"/>
  <c r="AD166" i="3" s="1"/>
  <c r="AB166" i="3" a="1"/>
  <c r="AB166" i="3" s="1"/>
  <c r="AA166" i="3" a="1"/>
  <c r="AA166" i="3" s="1"/>
  <c r="Z166" i="3" a="1"/>
  <c r="Z166" i="3" s="1"/>
  <c r="Y166" i="3" a="1"/>
  <c r="Y166" i="3" s="1"/>
  <c r="W166" i="3" a="1"/>
  <c r="W166" i="3" s="1"/>
  <c r="V166" i="3" a="1"/>
  <c r="V166" i="3" s="1"/>
  <c r="U166" i="3" a="1"/>
  <c r="U166" i="3" s="1"/>
  <c r="T166" i="3" a="1"/>
  <c r="T166" i="3" s="1"/>
  <c r="R166" i="3" a="1"/>
  <c r="R166" i="3" s="1"/>
  <c r="Q166" i="3" a="1"/>
  <c r="Q166" i="3" s="1"/>
  <c r="P166" i="3" a="1"/>
  <c r="P166" i="3" s="1"/>
  <c r="O166" i="3" a="1"/>
  <c r="O166" i="3" s="1"/>
  <c r="M166" i="3" a="1"/>
  <c r="M166" i="3" s="1"/>
  <c r="L166" i="3" a="1"/>
  <c r="L166" i="3" s="1"/>
  <c r="K166" i="3" a="1"/>
  <c r="K166" i="3" s="1"/>
  <c r="J166" i="3" a="1"/>
  <c r="J166" i="3" s="1"/>
  <c r="H166" i="3" a="1"/>
  <c r="H166" i="3" s="1"/>
  <c r="G166" i="3" a="1"/>
  <c r="G166" i="3" s="1"/>
  <c r="F166" i="3" a="1"/>
  <c r="F166" i="3" s="1"/>
  <c r="E166" i="3" a="1"/>
  <c r="E166" i="3" s="1"/>
  <c r="AG165" i="3" a="1"/>
  <c r="AG165" i="3" s="1"/>
  <c r="AF165" i="3" a="1"/>
  <c r="AF165" i="3" s="1"/>
  <c r="AE165" i="3" a="1"/>
  <c r="AE165" i="3" s="1"/>
  <c r="AD165" i="3" a="1"/>
  <c r="AD165" i="3" s="1"/>
  <c r="AB165" i="3" a="1"/>
  <c r="AB165" i="3" s="1"/>
  <c r="AA165" i="3" a="1"/>
  <c r="AA165" i="3" s="1"/>
  <c r="Z165" i="3" a="1"/>
  <c r="Z165" i="3" s="1"/>
  <c r="Y165" i="3" a="1"/>
  <c r="Y165" i="3" s="1"/>
  <c r="W165" i="3" a="1"/>
  <c r="W165" i="3" s="1"/>
  <c r="V165" i="3" a="1"/>
  <c r="V165" i="3" s="1"/>
  <c r="U165" i="3" a="1"/>
  <c r="U165" i="3" s="1"/>
  <c r="T165" i="3" a="1"/>
  <c r="T165" i="3" s="1"/>
  <c r="R165" i="3" a="1"/>
  <c r="R165" i="3" s="1"/>
  <c r="Q165" i="3" a="1"/>
  <c r="Q165" i="3" s="1"/>
  <c r="P165" i="3" a="1"/>
  <c r="P165" i="3" s="1"/>
  <c r="O165" i="3" a="1"/>
  <c r="O165" i="3" s="1"/>
  <c r="M165" i="3" a="1"/>
  <c r="M165" i="3" s="1"/>
  <c r="L165" i="3" a="1"/>
  <c r="L165" i="3" s="1"/>
  <c r="K165" i="3" a="1"/>
  <c r="K165" i="3" s="1"/>
  <c r="J165" i="3" a="1"/>
  <c r="J165" i="3" s="1"/>
  <c r="H165" i="3" a="1"/>
  <c r="H165" i="3" s="1"/>
  <c r="G165" i="3" a="1"/>
  <c r="G165" i="3" s="1"/>
  <c r="F165" i="3" a="1"/>
  <c r="F165" i="3" s="1"/>
  <c r="E165" i="3" a="1"/>
  <c r="E165" i="3" s="1"/>
  <c r="AG164" i="3" a="1"/>
  <c r="AG164" i="3" s="1"/>
  <c r="AF164" i="3" a="1"/>
  <c r="AF164" i="3" s="1"/>
  <c r="AE164" i="3" a="1"/>
  <c r="AE164" i="3" s="1"/>
  <c r="AD164" i="3" a="1"/>
  <c r="AD164" i="3" s="1"/>
  <c r="AB164" i="3" a="1"/>
  <c r="AB164" i="3" s="1"/>
  <c r="AA164" i="3" a="1"/>
  <c r="AA164" i="3" s="1"/>
  <c r="Z164" i="3" a="1"/>
  <c r="Z164" i="3" s="1"/>
  <c r="Y164" i="3" a="1"/>
  <c r="Y164" i="3" s="1"/>
  <c r="W164" i="3" a="1"/>
  <c r="W164" i="3" s="1"/>
  <c r="V164" i="3" a="1"/>
  <c r="V164" i="3" s="1"/>
  <c r="U164" i="3" a="1"/>
  <c r="U164" i="3" s="1"/>
  <c r="T164" i="3" a="1"/>
  <c r="T164" i="3" s="1"/>
  <c r="R164" i="3" a="1"/>
  <c r="R164" i="3" s="1"/>
  <c r="Q164" i="3" a="1"/>
  <c r="Q164" i="3" s="1"/>
  <c r="P164" i="3" a="1"/>
  <c r="P164" i="3" s="1"/>
  <c r="O164" i="3" a="1"/>
  <c r="O164" i="3" s="1"/>
  <c r="M164" i="3" a="1"/>
  <c r="M164" i="3" s="1"/>
  <c r="L164" i="3" a="1"/>
  <c r="L164" i="3" s="1"/>
  <c r="K164" i="3" a="1"/>
  <c r="K164" i="3" s="1"/>
  <c r="J164" i="3" a="1"/>
  <c r="J164" i="3" s="1"/>
  <c r="H164" i="3" a="1"/>
  <c r="H164" i="3" s="1"/>
  <c r="G164" i="3" a="1"/>
  <c r="G164" i="3" s="1"/>
  <c r="F164" i="3" a="1"/>
  <c r="F164" i="3" s="1"/>
  <c r="E164" i="3" a="1"/>
  <c r="E164" i="3" s="1"/>
  <c r="AG159" i="3" a="1"/>
  <c r="AG159" i="3" s="1"/>
  <c r="AF159" i="3" a="1"/>
  <c r="AF159" i="3" s="1"/>
  <c r="AE159" i="3" a="1"/>
  <c r="AE159" i="3" s="1"/>
  <c r="AD159" i="3" a="1"/>
  <c r="AD159" i="3" s="1"/>
  <c r="AB159" i="3" a="1"/>
  <c r="AB159" i="3" s="1"/>
  <c r="AA159" i="3" a="1"/>
  <c r="AA159" i="3" s="1"/>
  <c r="Z159" i="3" a="1"/>
  <c r="Z159" i="3" s="1"/>
  <c r="Y159" i="3" a="1"/>
  <c r="Y159" i="3" s="1"/>
  <c r="W159" i="3" a="1"/>
  <c r="W159" i="3" s="1"/>
  <c r="V159" i="3" a="1"/>
  <c r="V159" i="3" s="1"/>
  <c r="U159" i="3" a="1"/>
  <c r="U159" i="3" s="1"/>
  <c r="T159" i="3" a="1"/>
  <c r="T159" i="3" s="1"/>
  <c r="R159" i="3" a="1"/>
  <c r="R159" i="3" s="1"/>
  <c r="Q159" i="3" a="1"/>
  <c r="Q159" i="3" s="1"/>
  <c r="P159" i="3" a="1"/>
  <c r="P159" i="3" s="1"/>
  <c r="O159" i="3" a="1"/>
  <c r="O159" i="3" s="1"/>
  <c r="M159" i="3" a="1"/>
  <c r="M159" i="3" s="1"/>
  <c r="L159" i="3" a="1"/>
  <c r="L159" i="3" s="1"/>
  <c r="K159" i="3" a="1"/>
  <c r="K159" i="3" s="1"/>
  <c r="J159" i="3" a="1"/>
  <c r="J159" i="3" s="1"/>
  <c r="H159" i="3" a="1"/>
  <c r="H159" i="3" s="1"/>
  <c r="G159" i="3" a="1"/>
  <c r="G159" i="3" s="1"/>
  <c r="F159" i="3" a="1"/>
  <c r="F159" i="3" s="1"/>
  <c r="E159" i="3" a="1"/>
  <c r="E159" i="3" s="1"/>
  <c r="AG158" i="3" a="1"/>
  <c r="AG158" i="3" s="1"/>
  <c r="AF158" i="3" a="1"/>
  <c r="AF158" i="3" s="1"/>
  <c r="AE158" i="3" a="1"/>
  <c r="AE158" i="3" s="1"/>
  <c r="AD158" i="3" a="1"/>
  <c r="AD158" i="3" s="1"/>
  <c r="AB158" i="3" a="1"/>
  <c r="AB158" i="3" s="1"/>
  <c r="AA158" i="3" a="1"/>
  <c r="AA158" i="3" s="1"/>
  <c r="Z158" i="3" a="1"/>
  <c r="Z158" i="3" s="1"/>
  <c r="Y158" i="3" a="1"/>
  <c r="Y158" i="3" s="1"/>
  <c r="W158" i="3" a="1"/>
  <c r="W158" i="3" s="1"/>
  <c r="V158" i="3" a="1"/>
  <c r="V158" i="3" s="1"/>
  <c r="U158" i="3" a="1"/>
  <c r="U158" i="3" s="1"/>
  <c r="T158" i="3" a="1"/>
  <c r="T158" i="3" s="1"/>
  <c r="R158" i="3" a="1"/>
  <c r="R158" i="3" s="1"/>
  <c r="Q158" i="3" a="1"/>
  <c r="Q158" i="3" s="1"/>
  <c r="P158" i="3" a="1"/>
  <c r="P158" i="3" s="1"/>
  <c r="O158" i="3" a="1"/>
  <c r="O158" i="3" s="1"/>
  <c r="M158" i="3" a="1"/>
  <c r="M158" i="3" s="1"/>
  <c r="L158" i="3" a="1"/>
  <c r="L158" i="3" s="1"/>
  <c r="K158" i="3" a="1"/>
  <c r="K158" i="3" s="1"/>
  <c r="J158" i="3" a="1"/>
  <c r="J158" i="3" s="1"/>
  <c r="H158" i="3" a="1"/>
  <c r="H158" i="3" s="1"/>
  <c r="G158" i="3" a="1"/>
  <c r="G158" i="3" s="1"/>
  <c r="F158" i="3" a="1"/>
  <c r="F158" i="3" s="1"/>
  <c r="E158" i="3" a="1"/>
  <c r="E158" i="3" s="1"/>
  <c r="AG157" i="3" a="1"/>
  <c r="AG157" i="3" s="1"/>
  <c r="AF157" i="3" a="1"/>
  <c r="AF157" i="3" s="1"/>
  <c r="AE157" i="3" a="1"/>
  <c r="AE157" i="3" s="1"/>
  <c r="AD157" i="3" a="1"/>
  <c r="AD157" i="3" s="1"/>
  <c r="AB157" i="3" a="1"/>
  <c r="AB157" i="3" s="1"/>
  <c r="AA157" i="3" a="1"/>
  <c r="AA157" i="3" s="1"/>
  <c r="Z157" i="3" a="1"/>
  <c r="Z157" i="3" s="1"/>
  <c r="Y157" i="3" a="1"/>
  <c r="Y157" i="3" s="1"/>
  <c r="W157" i="3" a="1"/>
  <c r="W157" i="3" s="1"/>
  <c r="V157" i="3" a="1"/>
  <c r="V157" i="3" s="1"/>
  <c r="U157" i="3" a="1"/>
  <c r="U157" i="3" s="1"/>
  <c r="T157" i="3" a="1"/>
  <c r="T157" i="3" s="1"/>
  <c r="R157" i="3" a="1"/>
  <c r="R157" i="3" s="1"/>
  <c r="Q157" i="3" a="1"/>
  <c r="Q157" i="3" s="1"/>
  <c r="P157" i="3" a="1"/>
  <c r="P157" i="3" s="1"/>
  <c r="O157" i="3" a="1"/>
  <c r="O157" i="3" s="1"/>
  <c r="M157" i="3" a="1"/>
  <c r="M157" i="3" s="1"/>
  <c r="L157" i="3" a="1"/>
  <c r="L157" i="3" s="1"/>
  <c r="K157" i="3" a="1"/>
  <c r="K157" i="3" s="1"/>
  <c r="J157" i="3" a="1"/>
  <c r="J157" i="3" s="1"/>
  <c r="H157" i="3" a="1"/>
  <c r="H157" i="3" s="1"/>
  <c r="G157" i="3" a="1"/>
  <c r="G157" i="3" s="1"/>
  <c r="F157" i="3" a="1"/>
  <c r="F157" i="3" s="1"/>
  <c r="E157" i="3" a="1"/>
  <c r="E157" i="3" s="1"/>
  <c r="AG152" i="3" a="1"/>
  <c r="AG152" i="3" s="1"/>
  <c r="AF152" i="3" a="1"/>
  <c r="AF152" i="3" s="1"/>
  <c r="AE152" i="3" a="1"/>
  <c r="AE152" i="3" s="1"/>
  <c r="AD152" i="3" a="1"/>
  <c r="AD152" i="3" s="1"/>
  <c r="AB152" i="3" a="1"/>
  <c r="AB152" i="3" s="1"/>
  <c r="AA152" i="3" a="1"/>
  <c r="AA152" i="3" s="1"/>
  <c r="Z152" i="3" a="1"/>
  <c r="Z152" i="3" s="1"/>
  <c r="Y152" i="3" a="1"/>
  <c r="Y152" i="3" s="1"/>
  <c r="W152" i="3" a="1"/>
  <c r="W152" i="3" s="1"/>
  <c r="V152" i="3" a="1"/>
  <c r="V152" i="3" s="1"/>
  <c r="U152" i="3" a="1"/>
  <c r="U152" i="3" s="1"/>
  <c r="T152" i="3" a="1"/>
  <c r="T152" i="3" s="1"/>
  <c r="R152" i="3" a="1"/>
  <c r="R152" i="3" s="1"/>
  <c r="Q152" i="3" a="1"/>
  <c r="Q152" i="3" s="1"/>
  <c r="P152" i="3" a="1"/>
  <c r="P152" i="3" s="1"/>
  <c r="O152" i="3" a="1"/>
  <c r="O152" i="3" s="1"/>
  <c r="M152" i="3" a="1"/>
  <c r="M152" i="3" s="1"/>
  <c r="L152" i="3" a="1"/>
  <c r="L152" i="3" s="1"/>
  <c r="K152" i="3" a="1"/>
  <c r="K152" i="3" s="1"/>
  <c r="J152" i="3" a="1"/>
  <c r="J152" i="3" s="1"/>
  <c r="H152" i="3" a="1"/>
  <c r="H152" i="3" s="1"/>
  <c r="G152" i="3" a="1"/>
  <c r="G152" i="3" s="1"/>
  <c r="F152" i="3" a="1"/>
  <c r="F152" i="3" s="1"/>
  <c r="E152" i="3" a="1"/>
  <c r="E152" i="3" s="1"/>
  <c r="AG151" i="3" a="1"/>
  <c r="AG151" i="3" s="1"/>
  <c r="AF151" i="3" a="1"/>
  <c r="AF151" i="3" s="1"/>
  <c r="AE151" i="3" a="1"/>
  <c r="AE151" i="3" s="1"/>
  <c r="AD151" i="3" a="1"/>
  <c r="AD151" i="3" s="1"/>
  <c r="AB151" i="3" a="1"/>
  <c r="AB151" i="3" s="1"/>
  <c r="AA151" i="3" a="1"/>
  <c r="AA151" i="3" s="1"/>
  <c r="Z151" i="3" a="1"/>
  <c r="Z151" i="3" s="1"/>
  <c r="Y151" i="3" a="1"/>
  <c r="Y151" i="3" s="1"/>
  <c r="W151" i="3" a="1"/>
  <c r="W151" i="3" s="1"/>
  <c r="V151" i="3" a="1"/>
  <c r="V151" i="3" s="1"/>
  <c r="U151" i="3" a="1"/>
  <c r="U151" i="3" s="1"/>
  <c r="T151" i="3" a="1"/>
  <c r="T151" i="3" s="1"/>
  <c r="R151" i="3" a="1"/>
  <c r="R151" i="3" s="1"/>
  <c r="Q151" i="3" a="1"/>
  <c r="Q151" i="3" s="1"/>
  <c r="P151" i="3" a="1"/>
  <c r="P151" i="3" s="1"/>
  <c r="O151" i="3" a="1"/>
  <c r="O151" i="3" s="1"/>
  <c r="M151" i="3" a="1"/>
  <c r="M151" i="3" s="1"/>
  <c r="L151" i="3" a="1"/>
  <c r="L151" i="3" s="1"/>
  <c r="K151" i="3" a="1"/>
  <c r="K151" i="3" s="1"/>
  <c r="J151" i="3" a="1"/>
  <c r="J151" i="3" s="1"/>
  <c r="H151" i="3" a="1"/>
  <c r="H151" i="3" s="1"/>
  <c r="G151" i="3" a="1"/>
  <c r="G151" i="3" s="1"/>
  <c r="F151" i="3" a="1"/>
  <c r="F151" i="3" s="1"/>
  <c r="E151" i="3" a="1"/>
  <c r="E151" i="3" s="1"/>
  <c r="AG150" i="3" a="1"/>
  <c r="AG150" i="3" s="1"/>
  <c r="AF150" i="3" a="1"/>
  <c r="AF150" i="3" s="1"/>
  <c r="AE150" i="3" a="1"/>
  <c r="AE150" i="3" s="1"/>
  <c r="AD150" i="3" a="1"/>
  <c r="AD150" i="3" s="1"/>
  <c r="AB150" i="3" a="1"/>
  <c r="AB150" i="3" s="1"/>
  <c r="AA150" i="3" a="1"/>
  <c r="AA150" i="3" s="1"/>
  <c r="Z150" i="3" a="1"/>
  <c r="Z150" i="3" s="1"/>
  <c r="Y150" i="3" a="1"/>
  <c r="Y150" i="3" s="1"/>
  <c r="W150" i="3" a="1"/>
  <c r="W150" i="3" s="1"/>
  <c r="V150" i="3" a="1"/>
  <c r="V150" i="3" s="1"/>
  <c r="U150" i="3" a="1"/>
  <c r="U150" i="3" s="1"/>
  <c r="T150" i="3" a="1"/>
  <c r="T150" i="3" s="1"/>
  <c r="R150" i="3" a="1"/>
  <c r="R150" i="3" s="1"/>
  <c r="Q150" i="3" a="1"/>
  <c r="Q150" i="3" s="1"/>
  <c r="P150" i="3" a="1"/>
  <c r="P150" i="3" s="1"/>
  <c r="O150" i="3" a="1"/>
  <c r="O150" i="3" s="1"/>
  <c r="M150" i="3" a="1"/>
  <c r="M150" i="3" s="1"/>
  <c r="L150" i="3" a="1"/>
  <c r="L150" i="3" s="1"/>
  <c r="K150" i="3" a="1"/>
  <c r="K150" i="3" s="1"/>
  <c r="J150" i="3" a="1"/>
  <c r="J150" i="3" s="1"/>
  <c r="H150" i="3" a="1"/>
  <c r="H150" i="3" s="1"/>
  <c r="G150" i="3" a="1"/>
  <c r="G150" i="3" s="1"/>
  <c r="F150" i="3" a="1"/>
  <c r="F150" i="3" s="1"/>
  <c r="E150" i="3" a="1"/>
  <c r="E150" i="3" s="1"/>
  <c r="AG145" i="3" a="1"/>
  <c r="AG145" i="3" s="1"/>
  <c r="AF145" i="3" a="1"/>
  <c r="AF145" i="3" s="1"/>
  <c r="AE145" i="3" a="1"/>
  <c r="AE145" i="3" s="1"/>
  <c r="AD145" i="3" a="1"/>
  <c r="AD145" i="3" s="1"/>
  <c r="AB145" i="3" a="1"/>
  <c r="AB145" i="3" s="1"/>
  <c r="AA145" i="3" a="1"/>
  <c r="AA145" i="3" s="1"/>
  <c r="Z145" i="3" a="1"/>
  <c r="Z145" i="3" s="1"/>
  <c r="Y145" i="3" a="1"/>
  <c r="Y145" i="3" s="1"/>
  <c r="W145" i="3" a="1"/>
  <c r="W145" i="3" s="1"/>
  <c r="V145" i="3" a="1"/>
  <c r="V145" i="3" s="1"/>
  <c r="U145" i="3" a="1"/>
  <c r="U145" i="3" s="1"/>
  <c r="T145" i="3" a="1"/>
  <c r="T145" i="3" s="1"/>
  <c r="R145" i="3" a="1"/>
  <c r="R145" i="3" s="1"/>
  <c r="Q145" i="3" a="1"/>
  <c r="Q145" i="3" s="1"/>
  <c r="P145" i="3" a="1"/>
  <c r="P145" i="3" s="1"/>
  <c r="O145" i="3" a="1"/>
  <c r="O145" i="3" s="1"/>
  <c r="M145" i="3" a="1"/>
  <c r="M145" i="3" s="1"/>
  <c r="L145" i="3" a="1"/>
  <c r="L145" i="3" s="1"/>
  <c r="K145" i="3" a="1"/>
  <c r="K145" i="3" s="1"/>
  <c r="J145" i="3" a="1"/>
  <c r="J145" i="3" s="1"/>
  <c r="H145" i="3" a="1"/>
  <c r="H145" i="3" s="1"/>
  <c r="G145" i="3" a="1"/>
  <c r="G145" i="3" s="1"/>
  <c r="F145" i="3" a="1"/>
  <c r="F145" i="3" s="1"/>
  <c r="E145" i="3" a="1"/>
  <c r="E145" i="3" s="1"/>
  <c r="AG144" i="3" a="1"/>
  <c r="AG144" i="3" s="1"/>
  <c r="AF144" i="3" a="1"/>
  <c r="AF144" i="3" s="1"/>
  <c r="AE144" i="3" a="1"/>
  <c r="AE144" i="3" s="1"/>
  <c r="AD144" i="3" a="1"/>
  <c r="AD144" i="3" s="1"/>
  <c r="AB144" i="3" a="1"/>
  <c r="AB144" i="3" s="1"/>
  <c r="AA144" i="3" a="1"/>
  <c r="AA144" i="3" s="1"/>
  <c r="Z144" i="3" a="1"/>
  <c r="Z144" i="3" s="1"/>
  <c r="Y144" i="3" a="1"/>
  <c r="Y144" i="3" s="1"/>
  <c r="W144" i="3" a="1"/>
  <c r="W144" i="3" s="1"/>
  <c r="V144" i="3" a="1"/>
  <c r="V144" i="3" s="1"/>
  <c r="U144" i="3" a="1"/>
  <c r="U144" i="3" s="1"/>
  <c r="T144" i="3" a="1"/>
  <c r="T144" i="3" s="1"/>
  <c r="R144" i="3" a="1"/>
  <c r="R144" i="3" s="1"/>
  <c r="Q144" i="3" a="1"/>
  <c r="Q144" i="3" s="1"/>
  <c r="P144" i="3" a="1"/>
  <c r="P144" i="3" s="1"/>
  <c r="O144" i="3" a="1"/>
  <c r="O144" i="3" s="1"/>
  <c r="M144" i="3" a="1"/>
  <c r="M144" i="3" s="1"/>
  <c r="L144" i="3" a="1"/>
  <c r="L144" i="3" s="1"/>
  <c r="K144" i="3" a="1"/>
  <c r="K144" i="3" s="1"/>
  <c r="J144" i="3" a="1"/>
  <c r="J144" i="3" s="1"/>
  <c r="H144" i="3" a="1"/>
  <c r="H144" i="3" s="1"/>
  <c r="G144" i="3" a="1"/>
  <c r="G144" i="3" s="1"/>
  <c r="F144" i="3" a="1"/>
  <c r="F144" i="3" s="1"/>
  <c r="E144" i="3" a="1"/>
  <c r="E144" i="3" s="1"/>
  <c r="AG143" i="3" a="1"/>
  <c r="AG143" i="3" s="1"/>
  <c r="AF143" i="3" a="1"/>
  <c r="AF143" i="3" s="1"/>
  <c r="AE143" i="3" a="1"/>
  <c r="AE143" i="3" s="1"/>
  <c r="AD143" i="3" a="1"/>
  <c r="AD143" i="3" s="1"/>
  <c r="AB143" i="3" a="1"/>
  <c r="AB143" i="3" s="1"/>
  <c r="AA143" i="3" a="1"/>
  <c r="AA143" i="3" s="1"/>
  <c r="Z143" i="3" a="1"/>
  <c r="Z143" i="3" s="1"/>
  <c r="Y143" i="3" a="1"/>
  <c r="Y143" i="3" s="1"/>
  <c r="W143" i="3" a="1"/>
  <c r="W143" i="3" s="1"/>
  <c r="V143" i="3" a="1"/>
  <c r="V143" i="3" s="1"/>
  <c r="U143" i="3" a="1"/>
  <c r="U143" i="3" s="1"/>
  <c r="T143" i="3" a="1"/>
  <c r="T143" i="3" s="1"/>
  <c r="R143" i="3" a="1"/>
  <c r="R143" i="3" s="1"/>
  <c r="Q143" i="3" a="1"/>
  <c r="Q143" i="3" s="1"/>
  <c r="P143" i="3" a="1"/>
  <c r="P143" i="3" s="1"/>
  <c r="O143" i="3" a="1"/>
  <c r="O143" i="3" s="1"/>
  <c r="M143" i="3" a="1"/>
  <c r="M143" i="3" s="1"/>
  <c r="L143" i="3" a="1"/>
  <c r="L143" i="3" s="1"/>
  <c r="K143" i="3" a="1"/>
  <c r="K143" i="3" s="1"/>
  <c r="J143" i="3" a="1"/>
  <c r="J143" i="3" s="1"/>
  <c r="H143" i="3" a="1"/>
  <c r="H143" i="3" s="1"/>
  <c r="G143" i="3" a="1"/>
  <c r="G143" i="3" s="1"/>
  <c r="F143" i="3" a="1"/>
  <c r="F143" i="3" s="1"/>
  <c r="E143" i="3" a="1"/>
  <c r="E143" i="3" s="1"/>
  <c r="AG138" i="3" a="1"/>
  <c r="AG138" i="3" s="1"/>
  <c r="AF138" i="3" a="1"/>
  <c r="AF138" i="3" s="1"/>
  <c r="AE138" i="3" a="1"/>
  <c r="AE138" i="3" s="1"/>
  <c r="AD138" i="3" a="1"/>
  <c r="AD138" i="3" s="1"/>
  <c r="AB138" i="3" a="1"/>
  <c r="AB138" i="3" s="1"/>
  <c r="AA138" i="3" a="1"/>
  <c r="AA138" i="3" s="1"/>
  <c r="Z138" i="3" a="1"/>
  <c r="Z138" i="3" s="1"/>
  <c r="Y138" i="3" a="1"/>
  <c r="Y138" i="3" s="1"/>
  <c r="W138" i="3" a="1"/>
  <c r="W138" i="3" s="1"/>
  <c r="V138" i="3" a="1"/>
  <c r="V138" i="3" s="1"/>
  <c r="U138" i="3" a="1"/>
  <c r="U138" i="3" s="1"/>
  <c r="T138" i="3" a="1"/>
  <c r="T138" i="3" s="1"/>
  <c r="R138" i="3" a="1"/>
  <c r="R138" i="3" s="1"/>
  <c r="Q138" i="3" a="1"/>
  <c r="Q138" i="3" s="1"/>
  <c r="P138" i="3" a="1"/>
  <c r="P138" i="3" s="1"/>
  <c r="O138" i="3" a="1"/>
  <c r="O138" i="3" s="1"/>
  <c r="M138" i="3" a="1"/>
  <c r="M138" i="3" s="1"/>
  <c r="L138" i="3" a="1"/>
  <c r="L138" i="3" s="1"/>
  <c r="K138" i="3" a="1"/>
  <c r="K138" i="3" s="1"/>
  <c r="J138" i="3" a="1"/>
  <c r="J138" i="3" s="1"/>
  <c r="H138" i="3" a="1"/>
  <c r="H138" i="3" s="1"/>
  <c r="G138" i="3" a="1"/>
  <c r="G138" i="3" s="1"/>
  <c r="F138" i="3" a="1"/>
  <c r="F138" i="3" s="1"/>
  <c r="E138" i="3" a="1"/>
  <c r="E138" i="3" s="1"/>
  <c r="AG137" i="3" a="1"/>
  <c r="AG137" i="3" s="1"/>
  <c r="AF137" i="3" a="1"/>
  <c r="AF137" i="3" s="1"/>
  <c r="AE137" i="3" a="1"/>
  <c r="AE137" i="3" s="1"/>
  <c r="AD137" i="3" a="1"/>
  <c r="AD137" i="3" s="1"/>
  <c r="AB137" i="3" a="1"/>
  <c r="AB137" i="3" s="1"/>
  <c r="AA137" i="3" a="1"/>
  <c r="AA137" i="3" s="1"/>
  <c r="Z137" i="3" a="1"/>
  <c r="Z137" i="3" s="1"/>
  <c r="Y137" i="3" a="1"/>
  <c r="Y137" i="3" s="1"/>
  <c r="W137" i="3" a="1"/>
  <c r="W137" i="3" s="1"/>
  <c r="V137" i="3" a="1"/>
  <c r="V137" i="3" s="1"/>
  <c r="U137" i="3" a="1"/>
  <c r="U137" i="3" s="1"/>
  <c r="T137" i="3" a="1"/>
  <c r="T137" i="3" s="1"/>
  <c r="R137" i="3" a="1"/>
  <c r="R137" i="3" s="1"/>
  <c r="Q137" i="3" a="1"/>
  <c r="Q137" i="3" s="1"/>
  <c r="P137" i="3" a="1"/>
  <c r="P137" i="3" s="1"/>
  <c r="O137" i="3" a="1"/>
  <c r="O137" i="3" s="1"/>
  <c r="M137" i="3" a="1"/>
  <c r="M137" i="3" s="1"/>
  <c r="L137" i="3" a="1"/>
  <c r="L137" i="3" s="1"/>
  <c r="K137" i="3" a="1"/>
  <c r="K137" i="3" s="1"/>
  <c r="J137" i="3" a="1"/>
  <c r="J137" i="3" s="1"/>
  <c r="H137" i="3" a="1"/>
  <c r="H137" i="3" s="1"/>
  <c r="G137" i="3" a="1"/>
  <c r="G137" i="3" s="1"/>
  <c r="F137" i="3" a="1"/>
  <c r="F137" i="3" s="1"/>
  <c r="E137" i="3" a="1"/>
  <c r="E137" i="3" s="1"/>
  <c r="AG136" i="3" a="1"/>
  <c r="AG136" i="3" s="1"/>
  <c r="AF136" i="3" a="1"/>
  <c r="AF136" i="3" s="1"/>
  <c r="AE136" i="3" a="1"/>
  <c r="AE136" i="3" s="1"/>
  <c r="AD136" i="3" a="1"/>
  <c r="AD136" i="3" s="1"/>
  <c r="AB136" i="3" a="1"/>
  <c r="AB136" i="3" s="1"/>
  <c r="AA136" i="3" a="1"/>
  <c r="AA136" i="3" s="1"/>
  <c r="Z136" i="3" a="1"/>
  <c r="Z136" i="3" s="1"/>
  <c r="Y136" i="3" a="1"/>
  <c r="Y136" i="3" s="1"/>
  <c r="W136" i="3" a="1"/>
  <c r="W136" i="3" s="1"/>
  <c r="V136" i="3" a="1"/>
  <c r="V136" i="3" s="1"/>
  <c r="U136" i="3" a="1"/>
  <c r="U136" i="3" s="1"/>
  <c r="T136" i="3" a="1"/>
  <c r="T136" i="3" s="1"/>
  <c r="R136" i="3" a="1"/>
  <c r="R136" i="3" s="1"/>
  <c r="Q136" i="3" a="1"/>
  <c r="Q136" i="3" s="1"/>
  <c r="P136" i="3" a="1"/>
  <c r="P136" i="3" s="1"/>
  <c r="O136" i="3" a="1"/>
  <c r="O136" i="3" s="1"/>
  <c r="M136" i="3" a="1"/>
  <c r="M136" i="3" s="1"/>
  <c r="L136" i="3" a="1"/>
  <c r="L136" i="3" s="1"/>
  <c r="K136" i="3" a="1"/>
  <c r="K136" i="3" s="1"/>
  <c r="J136" i="3" a="1"/>
  <c r="J136" i="3" s="1"/>
  <c r="H136" i="3" a="1"/>
  <c r="H136" i="3" s="1"/>
  <c r="G136" i="3" a="1"/>
  <c r="G136" i="3" s="1"/>
  <c r="F136" i="3" a="1"/>
  <c r="F136" i="3" s="1"/>
  <c r="E136" i="3" a="1"/>
  <c r="E136" i="3" s="1"/>
  <c r="AG131" i="3" a="1"/>
  <c r="AG131" i="3" s="1"/>
  <c r="AF131" i="3" a="1"/>
  <c r="AF131" i="3" s="1"/>
  <c r="AE131" i="3" a="1"/>
  <c r="AE131" i="3" s="1"/>
  <c r="AD131" i="3" a="1"/>
  <c r="AD131" i="3" s="1"/>
  <c r="AB131" i="3" a="1"/>
  <c r="AB131" i="3" s="1"/>
  <c r="AA131" i="3" a="1"/>
  <c r="AA131" i="3" s="1"/>
  <c r="Z131" i="3" a="1"/>
  <c r="Z131" i="3" s="1"/>
  <c r="Y131" i="3" a="1"/>
  <c r="Y131" i="3" s="1"/>
  <c r="W131" i="3" a="1"/>
  <c r="W131" i="3" s="1"/>
  <c r="V131" i="3" a="1"/>
  <c r="V131" i="3" s="1"/>
  <c r="U131" i="3" a="1"/>
  <c r="U131" i="3" s="1"/>
  <c r="T131" i="3" a="1"/>
  <c r="T131" i="3" s="1"/>
  <c r="R131" i="3" a="1"/>
  <c r="R131" i="3" s="1"/>
  <c r="Q131" i="3" a="1"/>
  <c r="Q131" i="3" s="1"/>
  <c r="P131" i="3" a="1"/>
  <c r="P131" i="3" s="1"/>
  <c r="O131" i="3" a="1"/>
  <c r="O131" i="3" s="1"/>
  <c r="M131" i="3" a="1"/>
  <c r="M131" i="3" s="1"/>
  <c r="L131" i="3" a="1"/>
  <c r="L131" i="3" s="1"/>
  <c r="K131" i="3" a="1"/>
  <c r="K131" i="3" s="1"/>
  <c r="J131" i="3" a="1"/>
  <c r="J131" i="3" s="1"/>
  <c r="H131" i="3" a="1"/>
  <c r="H131" i="3" s="1"/>
  <c r="G131" i="3" a="1"/>
  <c r="G131" i="3" s="1"/>
  <c r="F131" i="3" a="1"/>
  <c r="F131" i="3" s="1"/>
  <c r="E131" i="3" a="1"/>
  <c r="E131" i="3" s="1"/>
  <c r="AG130" i="3" a="1"/>
  <c r="AG130" i="3" s="1"/>
  <c r="AF130" i="3" a="1"/>
  <c r="AF130" i="3" s="1"/>
  <c r="AE130" i="3" a="1"/>
  <c r="AE130" i="3" s="1"/>
  <c r="AD130" i="3" a="1"/>
  <c r="AD130" i="3" s="1"/>
  <c r="AB130" i="3" a="1"/>
  <c r="AB130" i="3" s="1"/>
  <c r="AA130" i="3" a="1"/>
  <c r="AA130" i="3" s="1"/>
  <c r="Z130" i="3" a="1"/>
  <c r="Z130" i="3" s="1"/>
  <c r="Y130" i="3" a="1"/>
  <c r="Y130" i="3" s="1"/>
  <c r="W130" i="3" a="1"/>
  <c r="W130" i="3" s="1"/>
  <c r="V130" i="3" a="1"/>
  <c r="V130" i="3" s="1"/>
  <c r="U130" i="3" a="1"/>
  <c r="U130" i="3" s="1"/>
  <c r="T130" i="3" a="1"/>
  <c r="T130" i="3" s="1"/>
  <c r="R130" i="3" a="1"/>
  <c r="R130" i="3" s="1"/>
  <c r="Q130" i="3" a="1"/>
  <c r="Q130" i="3" s="1"/>
  <c r="P130" i="3" a="1"/>
  <c r="P130" i="3" s="1"/>
  <c r="O130" i="3" a="1"/>
  <c r="O130" i="3" s="1"/>
  <c r="M130" i="3" a="1"/>
  <c r="M130" i="3" s="1"/>
  <c r="L130" i="3" a="1"/>
  <c r="L130" i="3" s="1"/>
  <c r="K130" i="3" a="1"/>
  <c r="K130" i="3" s="1"/>
  <c r="J130" i="3" a="1"/>
  <c r="J130" i="3" s="1"/>
  <c r="H130" i="3" a="1"/>
  <c r="H130" i="3" s="1"/>
  <c r="G130" i="3" a="1"/>
  <c r="G130" i="3" s="1"/>
  <c r="F130" i="3" a="1"/>
  <c r="F130" i="3" s="1"/>
  <c r="E130" i="3" a="1"/>
  <c r="E130" i="3" s="1"/>
  <c r="AG129" i="3" a="1"/>
  <c r="AG129" i="3" s="1"/>
  <c r="AF129" i="3" a="1"/>
  <c r="AF129" i="3" s="1"/>
  <c r="AE129" i="3" a="1"/>
  <c r="AE129" i="3" s="1"/>
  <c r="AD129" i="3" a="1"/>
  <c r="AD129" i="3" s="1"/>
  <c r="AB129" i="3" a="1"/>
  <c r="AB129" i="3" s="1"/>
  <c r="AA129" i="3" a="1"/>
  <c r="AA129" i="3" s="1"/>
  <c r="Z129" i="3" a="1"/>
  <c r="Z129" i="3" s="1"/>
  <c r="Y129" i="3" a="1"/>
  <c r="Y129" i="3" s="1"/>
  <c r="W129" i="3" a="1"/>
  <c r="W129" i="3" s="1"/>
  <c r="V129" i="3" a="1"/>
  <c r="V129" i="3" s="1"/>
  <c r="U129" i="3" a="1"/>
  <c r="U129" i="3" s="1"/>
  <c r="T129" i="3" a="1"/>
  <c r="T129" i="3" s="1"/>
  <c r="R129" i="3" a="1"/>
  <c r="R129" i="3" s="1"/>
  <c r="Q129" i="3" a="1"/>
  <c r="Q129" i="3" s="1"/>
  <c r="P129" i="3" a="1"/>
  <c r="P129" i="3" s="1"/>
  <c r="O129" i="3" a="1"/>
  <c r="O129" i="3" s="1"/>
  <c r="M129" i="3" a="1"/>
  <c r="M129" i="3" s="1"/>
  <c r="L129" i="3" a="1"/>
  <c r="L129" i="3" s="1"/>
  <c r="K129" i="3" a="1"/>
  <c r="K129" i="3" s="1"/>
  <c r="J129" i="3" a="1"/>
  <c r="J129" i="3" s="1"/>
  <c r="H129" i="3" a="1"/>
  <c r="H129" i="3" s="1"/>
  <c r="G129" i="3" a="1"/>
  <c r="G129" i="3" s="1"/>
  <c r="F129" i="3" a="1"/>
  <c r="F129" i="3" s="1"/>
  <c r="E129" i="3" a="1"/>
  <c r="E129" i="3" s="1"/>
  <c r="AG124" i="3" a="1"/>
  <c r="AG124" i="3" s="1"/>
  <c r="AF124" i="3" a="1"/>
  <c r="AF124" i="3" s="1"/>
  <c r="AE124" i="3" a="1"/>
  <c r="AE124" i="3" s="1"/>
  <c r="AD124" i="3" a="1"/>
  <c r="AD124" i="3" s="1"/>
  <c r="AB124" i="3" a="1"/>
  <c r="AB124" i="3" s="1"/>
  <c r="AA124" i="3" a="1"/>
  <c r="AA124" i="3" s="1"/>
  <c r="Z124" i="3" a="1"/>
  <c r="Z124" i="3" s="1"/>
  <c r="Y124" i="3" a="1"/>
  <c r="Y124" i="3" s="1"/>
  <c r="W124" i="3" a="1"/>
  <c r="W124" i="3" s="1"/>
  <c r="V124" i="3" a="1"/>
  <c r="V124" i="3" s="1"/>
  <c r="U124" i="3" a="1"/>
  <c r="U124" i="3" s="1"/>
  <c r="T124" i="3" a="1"/>
  <c r="T124" i="3" s="1"/>
  <c r="R124" i="3" a="1"/>
  <c r="R124" i="3" s="1"/>
  <c r="Q124" i="3" a="1"/>
  <c r="Q124" i="3" s="1"/>
  <c r="P124" i="3" a="1"/>
  <c r="P124" i="3" s="1"/>
  <c r="O124" i="3" a="1"/>
  <c r="O124" i="3" s="1"/>
  <c r="M124" i="3" a="1"/>
  <c r="M124" i="3" s="1"/>
  <c r="L124" i="3" a="1"/>
  <c r="L124" i="3" s="1"/>
  <c r="K124" i="3" a="1"/>
  <c r="K124" i="3" s="1"/>
  <c r="J124" i="3" a="1"/>
  <c r="J124" i="3" s="1"/>
  <c r="H124" i="3" a="1"/>
  <c r="H124" i="3" s="1"/>
  <c r="G124" i="3" a="1"/>
  <c r="G124" i="3" s="1"/>
  <c r="F124" i="3" a="1"/>
  <c r="F124" i="3" s="1"/>
  <c r="E124" i="3" a="1"/>
  <c r="E124" i="3" s="1"/>
  <c r="AG123" i="3" a="1"/>
  <c r="AG123" i="3" s="1"/>
  <c r="AF123" i="3" a="1"/>
  <c r="AF123" i="3" s="1"/>
  <c r="AE123" i="3" a="1"/>
  <c r="AE123" i="3" s="1"/>
  <c r="AD123" i="3" a="1"/>
  <c r="AD123" i="3" s="1"/>
  <c r="AB123" i="3" a="1"/>
  <c r="AB123" i="3" s="1"/>
  <c r="AA123" i="3" a="1"/>
  <c r="AA123" i="3" s="1"/>
  <c r="Z123" i="3" a="1"/>
  <c r="Z123" i="3" s="1"/>
  <c r="Y123" i="3" a="1"/>
  <c r="Y123" i="3" s="1"/>
  <c r="W123" i="3" a="1"/>
  <c r="W123" i="3" s="1"/>
  <c r="V123" i="3" a="1"/>
  <c r="V123" i="3" s="1"/>
  <c r="U123" i="3" a="1"/>
  <c r="U123" i="3" s="1"/>
  <c r="T123" i="3" a="1"/>
  <c r="T123" i="3" s="1"/>
  <c r="R123" i="3" a="1"/>
  <c r="R123" i="3" s="1"/>
  <c r="Q123" i="3" a="1"/>
  <c r="Q123" i="3" s="1"/>
  <c r="P123" i="3" a="1"/>
  <c r="P123" i="3" s="1"/>
  <c r="O123" i="3" a="1"/>
  <c r="O123" i="3" s="1"/>
  <c r="M123" i="3" a="1"/>
  <c r="M123" i="3" s="1"/>
  <c r="L123" i="3" a="1"/>
  <c r="L123" i="3" s="1"/>
  <c r="K123" i="3" a="1"/>
  <c r="K123" i="3" s="1"/>
  <c r="J123" i="3" a="1"/>
  <c r="J123" i="3" s="1"/>
  <c r="H123" i="3" a="1"/>
  <c r="H123" i="3" s="1"/>
  <c r="G123" i="3" a="1"/>
  <c r="G123" i="3" s="1"/>
  <c r="F123" i="3" a="1"/>
  <c r="F123" i="3" s="1"/>
  <c r="E123" i="3" a="1"/>
  <c r="E123" i="3" s="1"/>
  <c r="AG122" i="3" a="1"/>
  <c r="AG122" i="3" s="1"/>
  <c r="AF122" i="3" a="1"/>
  <c r="AF122" i="3" s="1"/>
  <c r="AE122" i="3" a="1"/>
  <c r="AE122" i="3" s="1"/>
  <c r="AD122" i="3" a="1"/>
  <c r="AD122" i="3" s="1"/>
  <c r="AB122" i="3" a="1"/>
  <c r="AB122" i="3" s="1"/>
  <c r="AA122" i="3" a="1"/>
  <c r="AA122" i="3" s="1"/>
  <c r="Z122" i="3" a="1"/>
  <c r="Z122" i="3" s="1"/>
  <c r="Y122" i="3" a="1"/>
  <c r="Y122" i="3" s="1"/>
  <c r="W122" i="3" a="1"/>
  <c r="W122" i="3" s="1"/>
  <c r="V122" i="3" a="1"/>
  <c r="V122" i="3" s="1"/>
  <c r="U122" i="3" a="1"/>
  <c r="U122" i="3" s="1"/>
  <c r="T122" i="3" a="1"/>
  <c r="T122" i="3" s="1"/>
  <c r="R122" i="3" a="1"/>
  <c r="R122" i="3" s="1"/>
  <c r="Q122" i="3" a="1"/>
  <c r="Q122" i="3" s="1"/>
  <c r="P122" i="3" a="1"/>
  <c r="P122" i="3" s="1"/>
  <c r="O122" i="3" a="1"/>
  <c r="O122" i="3" s="1"/>
  <c r="M122" i="3" a="1"/>
  <c r="M122" i="3" s="1"/>
  <c r="L122" i="3" a="1"/>
  <c r="L122" i="3" s="1"/>
  <c r="K122" i="3" a="1"/>
  <c r="K122" i="3" s="1"/>
  <c r="J122" i="3" a="1"/>
  <c r="J122" i="3" s="1"/>
  <c r="H122" i="3" a="1"/>
  <c r="H122" i="3" s="1"/>
  <c r="G122" i="3" a="1"/>
  <c r="G122" i="3" s="1"/>
  <c r="F122" i="3" a="1"/>
  <c r="F122" i="3" s="1"/>
  <c r="E122" i="3" a="1"/>
  <c r="E122" i="3" s="1"/>
  <c r="AG117" i="3" a="1"/>
  <c r="AG117" i="3" s="1"/>
  <c r="AF117" i="3" a="1"/>
  <c r="AF117" i="3" s="1"/>
  <c r="AE117" i="3" a="1"/>
  <c r="AE117" i="3" s="1"/>
  <c r="AD117" i="3" a="1"/>
  <c r="AD117" i="3" s="1"/>
  <c r="AB117" i="3" a="1"/>
  <c r="AB117" i="3" s="1"/>
  <c r="AA117" i="3" a="1"/>
  <c r="AA117" i="3" s="1"/>
  <c r="Z117" i="3" a="1"/>
  <c r="Z117" i="3" s="1"/>
  <c r="Y117" i="3" a="1"/>
  <c r="Y117" i="3" s="1"/>
  <c r="W117" i="3" a="1"/>
  <c r="W117" i="3" s="1"/>
  <c r="V117" i="3" a="1"/>
  <c r="V117" i="3" s="1"/>
  <c r="U117" i="3" a="1"/>
  <c r="U117" i="3" s="1"/>
  <c r="T117" i="3" a="1"/>
  <c r="T117" i="3" s="1"/>
  <c r="R117" i="3" a="1"/>
  <c r="R117" i="3" s="1"/>
  <c r="Q117" i="3" a="1"/>
  <c r="Q117" i="3" s="1"/>
  <c r="P117" i="3" a="1"/>
  <c r="P117" i="3" s="1"/>
  <c r="O117" i="3" a="1"/>
  <c r="O117" i="3" s="1"/>
  <c r="M117" i="3" a="1"/>
  <c r="M117" i="3" s="1"/>
  <c r="L117" i="3" a="1"/>
  <c r="L117" i="3" s="1"/>
  <c r="K117" i="3" a="1"/>
  <c r="K117" i="3" s="1"/>
  <c r="J117" i="3" a="1"/>
  <c r="J117" i="3" s="1"/>
  <c r="H117" i="3" a="1"/>
  <c r="H117" i="3" s="1"/>
  <c r="G117" i="3" a="1"/>
  <c r="G117" i="3" s="1"/>
  <c r="F117" i="3" a="1"/>
  <c r="F117" i="3" s="1"/>
  <c r="E117" i="3" a="1"/>
  <c r="E117" i="3" s="1"/>
  <c r="AG116" i="3" a="1"/>
  <c r="AG116" i="3" s="1"/>
  <c r="AF116" i="3" a="1"/>
  <c r="AF116" i="3" s="1"/>
  <c r="AE116" i="3" a="1"/>
  <c r="AE116" i="3" s="1"/>
  <c r="AD116" i="3" a="1"/>
  <c r="AD116" i="3" s="1"/>
  <c r="AB116" i="3" a="1"/>
  <c r="AB116" i="3" s="1"/>
  <c r="AA116" i="3" a="1"/>
  <c r="AA116" i="3" s="1"/>
  <c r="Z116" i="3" a="1"/>
  <c r="Z116" i="3" s="1"/>
  <c r="Y116" i="3" a="1"/>
  <c r="Y116" i="3" s="1"/>
  <c r="W116" i="3" a="1"/>
  <c r="W116" i="3" s="1"/>
  <c r="V116" i="3" a="1"/>
  <c r="V116" i="3" s="1"/>
  <c r="U116" i="3" a="1"/>
  <c r="U116" i="3" s="1"/>
  <c r="T116" i="3" a="1"/>
  <c r="T116" i="3" s="1"/>
  <c r="R116" i="3" a="1"/>
  <c r="R116" i="3" s="1"/>
  <c r="Q116" i="3" a="1"/>
  <c r="Q116" i="3" s="1"/>
  <c r="P116" i="3" a="1"/>
  <c r="P116" i="3" s="1"/>
  <c r="O116" i="3" a="1"/>
  <c r="O116" i="3" s="1"/>
  <c r="M116" i="3" a="1"/>
  <c r="M116" i="3" s="1"/>
  <c r="L116" i="3" a="1"/>
  <c r="L116" i="3" s="1"/>
  <c r="K116" i="3" a="1"/>
  <c r="K116" i="3" s="1"/>
  <c r="J116" i="3" a="1"/>
  <c r="J116" i="3" s="1"/>
  <c r="H116" i="3" a="1"/>
  <c r="H116" i="3" s="1"/>
  <c r="G116" i="3" a="1"/>
  <c r="G116" i="3" s="1"/>
  <c r="F116" i="3" a="1"/>
  <c r="F116" i="3" s="1"/>
  <c r="E116" i="3" a="1"/>
  <c r="E116" i="3" s="1"/>
  <c r="AG115" i="3" a="1"/>
  <c r="AG115" i="3" s="1"/>
  <c r="AF115" i="3" a="1"/>
  <c r="AF115" i="3" s="1"/>
  <c r="AE115" i="3" a="1"/>
  <c r="AE115" i="3" s="1"/>
  <c r="AD115" i="3" a="1"/>
  <c r="AD115" i="3" s="1"/>
  <c r="AB115" i="3" a="1"/>
  <c r="AB115" i="3" s="1"/>
  <c r="AA115" i="3" a="1"/>
  <c r="AA115" i="3" s="1"/>
  <c r="Z115" i="3" a="1"/>
  <c r="Z115" i="3" s="1"/>
  <c r="Y115" i="3" a="1"/>
  <c r="Y115" i="3" s="1"/>
  <c r="W115" i="3" a="1"/>
  <c r="W115" i="3" s="1"/>
  <c r="V115" i="3" a="1"/>
  <c r="V115" i="3" s="1"/>
  <c r="U115" i="3" a="1"/>
  <c r="U115" i="3" s="1"/>
  <c r="T115" i="3" a="1"/>
  <c r="T115" i="3" s="1"/>
  <c r="R115" i="3" a="1"/>
  <c r="R115" i="3" s="1"/>
  <c r="Q115" i="3" a="1"/>
  <c r="Q115" i="3" s="1"/>
  <c r="P115" i="3" a="1"/>
  <c r="P115" i="3" s="1"/>
  <c r="O115" i="3" a="1"/>
  <c r="O115" i="3" s="1"/>
  <c r="M115" i="3" a="1"/>
  <c r="M115" i="3" s="1"/>
  <c r="L115" i="3" a="1"/>
  <c r="L115" i="3" s="1"/>
  <c r="K115" i="3" a="1"/>
  <c r="K115" i="3" s="1"/>
  <c r="J115" i="3" a="1"/>
  <c r="J115" i="3" s="1"/>
  <c r="H115" i="3" a="1"/>
  <c r="H115" i="3" s="1"/>
  <c r="G115" i="3" a="1"/>
  <c r="G115" i="3" s="1"/>
  <c r="F115" i="3" a="1"/>
  <c r="F115" i="3" s="1"/>
  <c r="E115" i="3" a="1"/>
  <c r="E115" i="3" s="1"/>
  <c r="AG110" i="3" a="1"/>
  <c r="AG110" i="3" s="1"/>
  <c r="AF110" i="3" a="1"/>
  <c r="AF110" i="3" s="1"/>
  <c r="AE110" i="3" a="1"/>
  <c r="AE110" i="3" s="1"/>
  <c r="AD110" i="3" a="1"/>
  <c r="AD110" i="3" s="1"/>
  <c r="AB110" i="3" a="1"/>
  <c r="AB110" i="3" s="1"/>
  <c r="AA110" i="3" a="1"/>
  <c r="AA110" i="3" s="1"/>
  <c r="Z110" i="3" a="1"/>
  <c r="Z110" i="3" s="1"/>
  <c r="Y110" i="3" a="1"/>
  <c r="Y110" i="3" s="1"/>
  <c r="W110" i="3" a="1"/>
  <c r="W110" i="3" s="1"/>
  <c r="V110" i="3" a="1"/>
  <c r="V110" i="3" s="1"/>
  <c r="U110" i="3" a="1"/>
  <c r="U110" i="3" s="1"/>
  <c r="T110" i="3" a="1"/>
  <c r="T110" i="3" s="1"/>
  <c r="R110" i="3" a="1"/>
  <c r="R110" i="3" s="1"/>
  <c r="Q110" i="3" a="1"/>
  <c r="Q110" i="3" s="1"/>
  <c r="P110" i="3" a="1"/>
  <c r="P110" i="3" s="1"/>
  <c r="O110" i="3" a="1"/>
  <c r="O110" i="3" s="1"/>
  <c r="M110" i="3" a="1"/>
  <c r="M110" i="3" s="1"/>
  <c r="L110" i="3" a="1"/>
  <c r="L110" i="3" s="1"/>
  <c r="K110" i="3" a="1"/>
  <c r="K110" i="3" s="1"/>
  <c r="J110" i="3" a="1"/>
  <c r="J110" i="3" s="1"/>
  <c r="H110" i="3" a="1"/>
  <c r="H110" i="3" s="1"/>
  <c r="G110" i="3" a="1"/>
  <c r="G110" i="3" s="1"/>
  <c r="F110" i="3" a="1"/>
  <c r="F110" i="3" s="1"/>
  <c r="E110" i="3" a="1"/>
  <c r="E110" i="3" s="1"/>
  <c r="AG109" i="3" a="1"/>
  <c r="AG109" i="3" s="1"/>
  <c r="AF109" i="3" a="1"/>
  <c r="AF109" i="3" s="1"/>
  <c r="AE109" i="3" a="1"/>
  <c r="AE109" i="3" s="1"/>
  <c r="AD109" i="3" a="1"/>
  <c r="AD109" i="3" s="1"/>
  <c r="AB109" i="3" a="1"/>
  <c r="AB109" i="3" s="1"/>
  <c r="AA109" i="3" a="1"/>
  <c r="AA109" i="3" s="1"/>
  <c r="Z109" i="3" a="1"/>
  <c r="Z109" i="3" s="1"/>
  <c r="Y109" i="3" a="1"/>
  <c r="Y109" i="3" s="1"/>
  <c r="W109" i="3" a="1"/>
  <c r="W109" i="3" s="1"/>
  <c r="V109" i="3" a="1"/>
  <c r="V109" i="3" s="1"/>
  <c r="U109" i="3" a="1"/>
  <c r="U109" i="3" s="1"/>
  <c r="T109" i="3" a="1"/>
  <c r="T109" i="3" s="1"/>
  <c r="R109" i="3" a="1"/>
  <c r="R109" i="3" s="1"/>
  <c r="Q109" i="3" a="1"/>
  <c r="Q109" i="3" s="1"/>
  <c r="P109" i="3" a="1"/>
  <c r="P109" i="3" s="1"/>
  <c r="O109" i="3" a="1"/>
  <c r="O109" i="3" s="1"/>
  <c r="M109" i="3" a="1"/>
  <c r="M109" i="3" s="1"/>
  <c r="L109" i="3" a="1"/>
  <c r="L109" i="3" s="1"/>
  <c r="K109" i="3" a="1"/>
  <c r="K109" i="3" s="1"/>
  <c r="J109" i="3" a="1"/>
  <c r="J109" i="3" s="1"/>
  <c r="H109" i="3" a="1"/>
  <c r="H109" i="3" s="1"/>
  <c r="G109" i="3" a="1"/>
  <c r="G109" i="3" s="1"/>
  <c r="F109" i="3" a="1"/>
  <c r="F109" i="3" s="1"/>
  <c r="E109" i="3" a="1"/>
  <c r="E109" i="3" s="1"/>
  <c r="AG108" i="3" a="1"/>
  <c r="AG108" i="3" s="1"/>
  <c r="AF108" i="3" a="1"/>
  <c r="AF108" i="3" s="1"/>
  <c r="AE108" i="3" a="1"/>
  <c r="AE108" i="3" s="1"/>
  <c r="AD108" i="3" a="1"/>
  <c r="AD108" i="3" s="1"/>
  <c r="AB108" i="3" a="1"/>
  <c r="AB108" i="3" s="1"/>
  <c r="AA108" i="3" a="1"/>
  <c r="AA108" i="3" s="1"/>
  <c r="Z108" i="3" a="1"/>
  <c r="Z108" i="3" s="1"/>
  <c r="Y108" i="3" a="1"/>
  <c r="Y108" i="3" s="1"/>
  <c r="W108" i="3" a="1"/>
  <c r="W108" i="3" s="1"/>
  <c r="V108" i="3" a="1"/>
  <c r="V108" i="3" s="1"/>
  <c r="U108" i="3" a="1"/>
  <c r="U108" i="3" s="1"/>
  <c r="T108" i="3" a="1"/>
  <c r="T108" i="3" s="1"/>
  <c r="R108" i="3" a="1"/>
  <c r="R108" i="3" s="1"/>
  <c r="Q108" i="3" a="1"/>
  <c r="Q108" i="3" s="1"/>
  <c r="P108" i="3" a="1"/>
  <c r="P108" i="3" s="1"/>
  <c r="O108" i="3" a="1"/>
  <c r="O108" i="3" s="1"/>
  <c r="M108" i="3" a="1"/>
  <c r="M108" i="3" s="1"/>
  <c r="L108" i="3" a="1"/>
  <c r="L108" i="3" s="1"/>
  <c r="K108" i="3" a="1"/>
  <c r="K108" i="3" s="1"/>
  <c r="J108" i="3" a="1"/>
  <c r="J108" i="3" s="1"/>
  <c r="H108" i="3" a="1"/>
  <c r="H108" i="3" s="1"/>
  <c r="G108" i="3" a="1"/>
  <c r="G108" i="3" s="1"/>
  <c r="F108" i="3" a="1"/>
  <c r="F108" i="3" s="1"/>
  <c r="E108" i="3" a="1"/>
  <c r="E108" i="3" s="1"/>
  <c r="AG103" i="3" a="1"/>
  <c r="AG103" i="3" s="1"/>
  <c r="AF103" i="3" a="1"/>
  <c r="AF103" i="3" s="1"/>
  <c r="AE103" i="3" a="1"/>
  <c r="AE103" i="3" s="1"/>
  <c r="AD103" i="3" a="1"/>
  <c r="AD103" i="3" s="1"/>
  <c r="AB103" i="3" a="1"/>
  <c r="AB103" i="3" s="1"/>
  <c r="AA103" i="3" a="1"/>
  <c r="AA103" i="3" s="1"/>
  <c r="Z103" i="3" a="1"/>
  <c r="Z103" i="3" s="1"/>
  <c r="Y103" i="3" a="1"/>
  <c r="Y103" i="3" s="1"/>
  <c r="W103" i="3" a="1"/>
  <c r="W103" i="3" s="1"/>
  <c r="V103" i="3" a="1"/>
  <c r="V103" i="3" s="1"/>
  <c r="U103" i="3" a="1"/>
  <c r="U103" i="3" s="1"/>
  <c r="T103" i="3" a="1"/>
  <c r="T103" i="3" s="1"/>
  <c r="R103" i="3" a="1"/>
  <c r="R103" i="3" s="1"/>
  <c r="Q103" i="3" a="1"/>
  <c r="Q103" i="3" s="1"/>
  <c r="P103" i="3" a="1"/>
  <c r="P103" i="3" s="1"/>
  <c r="O103" i="3" a="1"/>
  <c r="O103" i="3" s="1"/>
  <c r="M103" i="3" a="1"/>
  <c r="M103" i="3" s="1"/>
  <c r="L103" i="3" a="1"/>
  <c r="L103" i="3" s="1"/>
  <c r="K103" i="3" a="1"/>
  <c r="K103" i="3" s="1"/>
  <c r="J103" i="3" a="1"/>
  <c r="J103" i="3" s="1"/>
  <c r="H103" i="3" a="1"/>
  <c r="H103" i="3" s="1"/>
  <c r="G103" i="3" a="1"/>
  <c r="G103" i="3" s="1"/>
  <c r="F103" i="3" a="1"/>
  <c r="F103" i="3" s="1"/>
  <c r="E103" i="3" a="1"/>
  <c r="E103" i="3" s="1"/>
  <c r="AG102" i="3" a="1"/>
  <c r="AG102" i="3" s="1"/>
  <c r="AF102" i="3" a="1"/>
  <c r="AF102" i="3" s="1"/>
  <c r="AE102" i="3" a="1"/>
  <c r="AE102" i="3" s="1"/>
  <c r="AD102" i="3" a="1"/>
  <c r="AD102" i="3" s="1"/>
  <c r="AB102" i="3" a="1"/>
  <c r="AB102" i="3" s="1"/>
  <c r="AA102" i="3" a="1"/>
  <c r="AA102" i="3" s="1"/>
  <c r="Z102" i="3" a="1"/>
  <c r="Z102" i="3" s="1"/>
  <c r="Y102" i="3" a="1"/>
  <c r="Y102" i="3" s="1"/>
  <c r="W102" i="3" a="1"/>
  <c r="W102" i="3" s="1"/>
  <c r="V102" i="3" a="1"/>
  <c r="V102" i="3" s="1"/>
  <c r="U102" i="3" a="1"/>
  <c r="U102" i="3" s="1"/>
  <c r="T102" i="3" a="1"/>
  <c r="T102" i="3" s="1"/>
  <c r="R102" i="3" a="1"/>
  <c r="R102" i="3" s="1"/>
  <c r="Q102" i="3" a="1"/>
  <c r="Q102" i="3" s="1"/>
  <c r="P102" i="3" a="1"/>
  <c r="P102" i="3" s="1"/>
  <c r="O102" i="3" a="1"/>
  <c r="O102" i="3" s="1"/>
  <c r="M102" i="3" a="1"/>
  <c r="M102" i="3" s="1"/>
  <c r="L102" i="3" a="1"/>
  <c r="L102" i="3" s="1"/>
  <c r="K102" i="3" a="1"/>
  <c r="K102" i="3" s="1"/>
  <c r="J102" i="3" a="1"/>
  <c r="J102" i="3" s="1"/>
  <c r="H102" i="3" a="1"/>
  <c r="H102" i="3" s="1"/>
  <c r="G102" i="3" a="1"/>
  <c r="G102" i="3" s="1"/>
  <c r="F102" i="3" a="1"/>
  <c r="F102" i="3" s="1"/>
  <c r="E102" i="3" a="1"/>
  <c r="E102" i="3" s="1"/>
  <c r="AG101" i="3" a="1"/>
  <c r="AG101" i="3" s="1"/>
  <c r="AF101" i="3" a="1"/>
  <c r="AF101" i="3" s="1"/>
  <c r="AE101" i="3" a="1"/>
  <c r="AE101" i="3" s="1"/>
  <c r="AD101" i="3" a="1"/>
  <c r="AD101" i="3" s="1"/>
  <c r="AB101" i="3" a="1"/>
  <c r="AB101" i="3" s="1"/>
  <c r="AA101" i="3" a="1"/>
  <c r="AA101" i="3" s="1"/>
  <c r="Z101" i="3" a="1"/>
  <c r="Z101" i="3" s="1"/>
  <c r="Y101" i="3" a="1"/>
  <c r="Y101" i="3" s="1"/>
  <c r="W101" i="3" a="1"/>
  <c r="W101" i="3" s="1"/>
  <c r="V101" i="3" a="1"/>
  <c r="V101" i="3" s="1"/>
  <c r="U101" i="3" a="1"/>
  <c r="U101" i="3" s="1"/>
  <c r="T101" i="3" a="1"/>
  <c r="T101" i="3" s="1"/>
  <c r="R101" i="3" a="1"/>
  <c r="R101" i="3" s="1"/>
  <c r="Q101" i="3" a="1"/>
  <c r="Q101" i="3" s="1"/>
  <c r="P101" i="3" a="1"/>
  <c r="P101" i="3" s="1"/>
  <c r="O101" i="3" a="1"/>
  <c r="O101" i="3" s="1"/>
  <c r="M101" i="3" a="1"/>
  <c r="M101" i="3" s="1"/>
  <c r="L101" i="3" a="1"/>
  <c r="L101" i="3" s="1"/>
  <c r="K101" i="3" a="1"/>
  <c r="K101" i="3" s="1"/>
  <c r="J101" i="3" a="1"/>
  <c r="J101" i="3" s="1"/>
  <c r="H101" i="3" a="1"/>
  <c r="H101" i="3" s="1"/>
  <c r="G101" i="3" a="1"/>
  <c r="G101" i="3" s="1"/>
  <c r="F101" i="3" a="1"/>
  <c r="F101" i="3" s="1"/>
  <c r="E101" i="3" a="1"/>
  <c r="E101" i="3" s="1"/>
  <c r="AG96" i="3" a="1"/>
  <c r="AG96" i="3" s="1"/>
  <c r="AF96" i="3" a="1"/>
  <c r="AF96" i="3" s="1"/>
  <c r="AE96" i="3" a="1"/>
  <c r="AE96" i="3" s="1"/>
  <c r="AD96" i="3" a="1"/>
  <c r="AD96" i="3" s="1"/>
  <c r="AB96" i="3" a="1"/>
  <c r="AB96" i="3" s="1"/>
  <c r="AA96" i="3" a="1"/>
  <c r="AA96" i="3" s="1"/>
  <c r="Z96" i="3" a="1"/>
  <c r="Z96" i="3" s="1"/>
  <c r="Y96" i="3" a="1"/>
  <c r="Y96" i="3" s="1"/>
  <c r="W96" i="3" a="1"/>
  <c r="W96" i="3" s="1"/>
  <c r="V96" i="3" a="1"/>
  <c r="V96" i="3" s="1"/>
  <c r="U96" i="3" a="1"/>
  <c r="U96" i="3" s="1"/>
  <c r="T96" i="3" a="1"/>
  <c r="T96" i="3" s="1"/>
  <c r="R96" i="3" a="1"/>
  <c r="R96" i="3" s="1"/>
  <c r="Q96" i="3" a="1"/>
  <c r="Q96" i="3" s="1"/>
  <c r="P96" i="3" a="1"/>
  <c r="P96" i="3" s="1"/>
  <c r="O96" i="3" a="1"/>
  <c r="O96" i="3" s="1"/>
  <c r="M96" i="3" a="1"/>
  <c r="M96" i="3" s="1"/>
  <c r="L96" i="3" a="1"/>
  <c r="L96" i="3" s="1"/>
  <c r="K96" i="3" a="1"/>
  <c r="K96" i="3" s="1"/>
  <c r="J96" i="3" a="1"/>
  <c r="J96" i="3" s="1"/>
  <c r="H96" i="3" a="1"/>
  <c r="H96" i="3" s="1"/>
  <c r="G96" i="3" a="1"/>
  <c r="G96" i="3" s="1"/>
  <c r="F96" i="3" a="1"/>
  <c r="F96" i="3" s="1"/>
  <c r="E96" i="3" a="1"/>
  <c r="E96" i="3" s="1"/>
  <c r="AG95" i="3" a="1"/>
  <c r="AG95" i="3" s="1"/>
  <c r="AF95" i="3" a="1"/>
  <c r="AF95" i="3" s="1"/>
  <c r="AE95" i="3" a="1"/>
  <c r="AE95" i="3" s="1"/>
  <c r="AD95" i="3" a="1"/>
  <c r="AD95" i="3" s="1"/>
  <c r="AB95" i="3" a="1"/>
  <c r="AB95" i="3" s="1"/>
  <c r="AA95" i="3" a="1"/>
  <c r="AA95" i="3" s="1"/>
  <c r="Z95" i="3" a="1"/>
  <c r="Z95" i="3" s="1"/>
  <c r="Y95" i="3" a="1"/>
  <c r="Y95" i="3" s="1"/>
  <c r="W95" i="3" a="1"/>
  <c r="W95" i="3" s="1"/>
  <c r="V95" i="3" a="1"/>
  <c r="V95" i="3" s="1"/>
  <c r="U95" i="3" a="1"/>
  <c r="U95" i="3" s="1"/>
  <c r="T95" i="3" a="1"/>
  <c r="T95" i="3" s="1"/>
  <c r="R95" i="3" a="1"/>
  <c r="R95" i="3" s="1"/>
  <c r="Q95" i="3" a="1"/>
  <c r="Q95" i="3" s="1"/>
  <c r="P95" i="3" a="1"/>
  <c r="P95" i="3" s="1"/>
  <c r="O95" i="3" a="1"/>
  <c r="O95" i="3" s="1"/>
  <c r="M95" i="3" a="1"/>
  <c r="M95" i="3" s="1"/>
  <c r="L95" i="3" a="1"/>
  <c r="L95" i="3" s="1"/>
  <c r="K95" i="3" a="1"/>
  <c r="K95" i="3" s="1"/>
  <c r="J95" i="3" a="1"/>
  <c r="J95" i="3" s="1"/>
  <c r="H95" i="3" a="1"/>
  <c r="H95" i="3" s="1"/>
  <c r="G95" i="3" a="1"/>
  <c r="G95" i="3" s="1"/>
  <c r="F95" i="3" a="1"/>
  <c r="F95" i="3" s="1"/>
  <c r="E95" i="3" a="1"/>
  <c r="E95" i="3" s="1"/>
  <c r="AG94" i="3" a="1"/>
  <c r="AG94" i="3" s="1"/>
  <c r="AF94" i="3" a="1"/>
  <c r="AF94" i="3" s="1"/>
  <c r="AE94" i="3" a="1"/>
  <c r="AE94" i="3" s="1"/>
  <c r="AD94" i="3" a="1"/>
  <c r="AD94" i="3" s="1"/>
  <c r="AB94" i="3" a="1"/>
  <c r="AB94" i="3" s="1"/>
  <c r="AA94" i="3" a="1"/>
  <c r="AA94" i="3" s="1"/>
  <c r="Z94" i="3" a="1"/>
  <c r="Z94" i="3" s="1"/>
  <c r="Y94" i="3" a="1"/>
  <c r="Y94" i="3" s="1"/>
  <c r="W94" i="3" a="1"/>
  <c r="W94" i="3" s="1"/>
  <c r="V94" i="3" a="1"/>
  <c r="V94" i="3" s="1"/>
  <c r="U94" i="3" a="1"/>
  <c r="U94" i="3" s="1"/>
  <c r="T94" i="3" a="1"/>
  <c r="T94" i="3" s="1"/>
  <c r="R94" i="3" a="1"/>
  <c r="R94" i="3" s="1"/>
  <c r="Q94" i="3" a="1"/>
  <c r="Q94" i="3" s="1"/>
  <c r="P94" i="3" a="1"/>
  <c r="P94" i="3" s="1"/>
  <c r="O94" i="3" a="1"/>
  <c r="O94" i="3" s="1"/>
  <c r="M94" i="3" a="1"/>
  <c r="M94" i="3" s="1"/>
  <c r="L94" i="3" a="1"/>
  <c r="L94" i="3" s="1"/>
  <c r="K94" i="3" a="1"/>
  <c r="K94" i="3" s="1"/>
  <c r="J94" i="3" a="1"/>
  <c r="J94" i="3" s="1"/>
  <c r="H94" i="3" a="1"/>
  <c r="H94" i="3" s="1"/>
  <c r="G94" i="3" a="1"/>
  <c r="G94" i="3" s="1"/>
  <c r="F94" i="3" a="1"/>
  <c r="F94" i="3" s="1"/>
  <c r="E94" i="3" a="1"/>
  <c r="E94" i="3" s="1"/>
  <c r="AG89" i="3" a="1"/>
  <c r="AG89" i="3" s="1"/>
  <c r="AF89" i="3" a="1"/>
  <c r="AF89" i="3" s="1"/>
  <c r="AE89" i="3" a="1"/>
  <c r="AE89" i="3" s="1"/>
  <c r="AD89" i="3" a="1"/>
  <c r="AD89" i="3" s="1"/>
  <c r="AB89" i="3" a="1"/>
  <c r="AB89" i="3" s="1"/>
  <c r="AA89" i="3" a="1"/>
  <c r="AA89" i="3" s="1"/>
  <c r="Z89" i="3" a="1"/>
  <c r="Z89" i="3" s="1"/>
  <c r="Y89" i="3" a="1"/>
  <c r="Y89" i="3" s="1"/>
  <c r="W89" i="3" a="1"/>
  <c r="W89" i="3" s="1"/>
  <c r="V89" i="3" a="1"/>
  <c r="V89" i="3" s="1"/>
  <c r="U89" i="3" a="1"/>
  <c r="U89" i="3" s="1"/>
  <c r="T89" i="3" a="1"/>
  <c r="T89" i="3" s="1"/>
  <c r="R89" i="3" a="1"/>
  <c r="R89" i="3" s="1"/>
  <c r="Q89" i="3" a="1"/>
  <c r="Q89" i="3" s="1"/>
  <c r="P89" i="3" a="1"/>
  <c r="P89" i="3" s="1"/>
  <c r="O89" i="3" a="1"/>
  <c r="O89" i="3" s="1"/>
  <c r="M89" i="3" a="1"/>
  <c r="M89" i="3" s="1"/>
  <c r="L89" i="3" a="1"/>
  <c r="L89" i="3" s="1"/>
  <c r="K89" i="3" a="1"/>
  <c r="K89" i="3" s="1"/>
  <c r="J89" i="3" a="1"/>
  <c r="J89" i="3" s="1"/>
  <c r="H89" i="3" a="1"/>
  <c r="H89" i="3" s="1"/>
  <c r="G89" i="3" a="1"/>
  <c r="G89" i="3" s="1"/>
  <c r="F89" i="3" a="1"/>
  <c r="F89" i="3" s="1"/>
  <c r="E89" i="3" a="1"/>
  <c r="E89" i="3" s="1"/>
  <c r="AG88" i="3" a="1"/>
  <c r="AG88" i="3" s="1"/>
  <c r="AF88" i="3" a="1"/>
  <c r="AF88" i="3" s="1"/>
  <c r="AE88" i="3" a="1"/>
  <c r="AE88" i="3" s="1"/>
  <c r="AD88" i="3" a="1"/>
  <c r="AD88" i="3" s="1"/>
  <c r="AB88" i="3" a="1"/>
  <c r="AB88" i="3" s="1"/>
  <c r="AA88" i="3" a="1"/>
  <c r="AA88" i="3" s="1"/>
  <c r="Z88" i="3" a="1"/>
  <c r="Z88" i="3" s="1"/>
  <c r="Y88" i="3" a="1"/>
  <c r="Y88" i="3" s="1"/>
  <c r="W88" i="3" a="1"/>
  <c r="W88" i="3" s="1"/>
  <c r="V88" i="3" a="1"/>
  <c r="V88" i="3" s="1"/>
  <c r="U88" i="3" a="1"/>
  <c r="U88" i="3" s="1"/>
  <c r="T88" i="3" a="1"/>
  <c r="T88" i="3" s="1"/>
  <c r="R88" i="3" a="1"/>
  <c r="R88" i="3" s="1"/>
  <c r="Q88" i="3" a="1"/>
  <c r="Q88" i="3" s="1"/>
  <c r="P88" i="3" a="1"/>
  <c r="P88" i="3" s="1"/>
  <c r="O88" i="3" a="1"/>
  <c r="O88" i="3" s="1"/>
  <c r="M88" i="3" a="1"/>
  <c r="M88" i="3" s="1"/>
  <c r="L88" i="3" a="1"/>
  <c r="L88" i="3" s="1"/>
  <c r="K88" i="3" a="1"/>
  <c r="K88" i="3" s="1"/>
  <c r="J88" i="3" a="1"/>
  <c r="J88" i="3" s="1"/>
  <c r="H88" i="3" a="1"/>
  <c r="H88" i="3" s="1"/>
  <c r="G88" i="3" a="1"/>
  <c r="G88" i="3" s="1"/>
  <c r="F88" i="3" a="1"/>
  <c r="F88" i="3" s="1"/>
  <c r="E88" i="3" a="1"/>
  <c r="E88" i="3" s="1"/>
  <c r="AG87" i="3" a="1"/>
  <c r="AG87" i="3" s="1"/>
  <c r="AF87" i="3" a="1"/>
  <c r="AF87" i="3" s="1"/>
  <c r="AE87" i="3" a="1"/>
  <c r="AE87" i="3" s="1"/>
  <c r="AD87" i="3" a="1"/>
  <c r="AD87" i="3" s="1"/>
  <c r="AB87" i="3" a="1"/>
  <c r="AB87" i="3" s="1"/>
  <c r="AA87" i="3" a="1"/>
  <c r="AA87" i="3" s="1"/>
  <c r="Z87" i="3" a="1"/>
  <c r="Z87" i="3" s="1"/>
  <c r="Y87" i="3" a="1"/>
  <c r="Y87" i="3" s="1"/>
  <c r="W87" i="3" a="1"/>
  <c r="W87" i="3" s="1"/>
  <c r="V87" i="3" a="1"/>
  <c r="V87" i="3" s="1"/>
  <c r="U87" i="3" a="1"/>
  <c r="U87" i="3" s="1"/>
  <c r="T87" i="3" a="1"/>
  <c r="T87" i="3" s="1"/>
  <c r="R87" i="3" a="1"/>
  <c r="R87" i="3" s="1"/>
  <c r="Q87" i="3" a="1"/>
  <c r="Q87" i="3" s="1"/>
  <c r="P87" i="3" a="1"/>
  <c r="P87" i="3" s="1"/>
  <c r="O87" i="3" a="1"/>
  <c r="O87" i="3" s="1"/>
  <c r="M87" i="3" a="1"/>
  <c r="M87" i="3" s="1"/>
  <c r="L87" i="3" a="1"/>
  <c r="L87" i="3" s="1"/>
  <c r="K87" i="3" a="1"/>
  <c r="K87" i="3" s="1"/>
  <c r="J87" i="3" a="1"/>
  <c r="J87" i="3" s="1"/>
  <c r="H87" i="3" a="1"/>
  <c r="H87" i="3" s="1"/>
  <c r="G87" i="3" a="1"/>
  <c r="G87" i="3" s="1"/>
  <c r="F87" i="3" a="1"/>
  <c r="F87" i="3" s="1"/>
  <c r="E87" i="3" a="1"/>
  <c r="E87" i="3" s="1"/>
  <c r="AG82" i="3" a="1"/>
  <c r="AG82" i="3" s="1"/>
  <c r="AF82" i="3" a="1"/>
  <c r="AF82" i="3" s="1"/>
  <c r="AE82" i="3" a="1"/>
  <c r="AE82" i="3" s="1"/>
  <c r="AD82" i="3" a="1"/>
  <c r="AD82" i="3" s="1"/>
  <c r="AB82" i="3" a="1"/>
  <c r="AB82" i="3" s="1"/>
  <c r="AA82" i="3" a="1"/>
  <c r="AA82" i="3" s="1"/>
  <c r="Z82" i="3" a="1"/>
  <c r="Z82" i="3" s="1"/>
  <c r="Y82" i="3" a="1"/>
  <c r="Y82" i="3" s="1"/>
  <c r="W82" i="3" a="1"/>
  <c r="W82" i="3" s="1"/>
  <c r="V82" i="3" a="1"/>
  <c r="V82" i="3" s="1"/>
  <c r="U82" i="3" a="1"/>
  <c r="U82" i="3" s="1"/>
  <c r="T82" i="3" a="1"/>
  <c r="T82" i="3" s="1"/>
  <c r="R82" i="3" a="1"/>
  <c r="R82" i="3" s="1"/>
  <c r="Q82" i="3" a="1"/>
  <c r="Q82" i="3" s="1"/>
  <c r="P82" i="3" a="1"/>
  <c r="P82" i="3" s="1"/>
  <c r="O82" i="3" a="1"/>
  <c r="O82" i="3" s="1"/>
  <c r="M82" i="3" a="1"/>
  <c r="M82" i="3" s="1"/>
  <c r="L82" i="3" a="1"/>
  <c r="L82" i="3" s="1"/>
  <c r="K82" i="3" a="1"/>
  <c r="K82" i="3" s="1"/>
  <c r="J82" i="3" a="1"/>
  <c r="J82" i="3" s="1"/>
  <c r="H82" i="3" a="1"/>
  <c r="H82" i="3" s="1"/>
  <c r="G82" i="3" a="1"/>
  <c r="G82" i="3" s="1"/>
  <c r="F82" i="3" a="1"/>
  <c r="F82" i="3" s="1"/>
  <c r="E82" i="3" a="1"/>
  <c r="E82" i="3" s="1"/>
  <c r="AG81" i="3" a="1"/>
  <c r="AG81" i="3" s="1"/>
  <c r="AF81" i="3" a="1"/>
  <c r="AF81" i="3" s="1"/>
  <c r="AE81" i="3" a="1"/>
  <c r="AE81" i="3" s="1"/>
  <c r="AD81" i="3" a="1"/>
  <c r="AD81" i="3" s="1"/>
  <c r="AB81" i="3" a="1"/>
  <c r="AB81" i="3" s="1"/>
  <c r="AA81" i="3" a="1"/>
  <c r="AA81" i="3" s="1"/>
  <c r="Z81" i="3" a="1"/>
  <c r="Z81" i="3" s="1"/>
  <c r="Y81" i="3" a="1"/>
  <c r="Y81" i="3" s="1"/>
  <c r="W81" i="3" a="1"/>
  <c r="W81" i="3" s="1"/>
  <c r="V81" i="3" a="1"/>
  <c r="V81" i="3" s="1"/>
  <c r="U81" i="3" a="1"/>
  <c r="U81" i="3" s="1"/>
  <c r="T81" i="3" a="1"/>
  <c r="T81" i="3" s="1"/>
  <c r="R81" i="3" a="1"/>
  <c r="R81" i="3" s="1"/>
  <c r="Q81" i="3" a="1"/>
  <c r="Q81" i="3" s="1"/>
  <c r="P81" i="3" a="1"/>
  <c r="P81" i="3" s="1"/>
  <c r="O81" i="3" a="1"/>
  <c r="O81" i="3" s="1"/>
  <c r="M81" i="3" a="1"/>
  <c r="M81" i="3" s="1"/>
  <c r="L81" i="3" a="1"/>
  <c r="L81" i="3" s="1"/>
  <c r="K81" i="3" a="1"/>
  <c r="K81" i="3" s="1"/>
  <c r="J81" i="3" a="1"/>
  <c r="J81" i="3" s="1"/>
  <c r="H81" i="3" a="1"/>
  <c r="H81" i="3" s="1"/>
  <c r="G81" i="3" a="1"/>
  <c r="G81" i="3" s="1"/>
  <c r="F81" i="3" a="1"/>
  <c r="F81" i="3" s="1"/>
  <c r="E81" i="3" a="1"/>
  <c r="E81" i="3" s="1"/>
  <c r="AG80" i="3" a="1"/>
  <c r="AG80" i="3" s="1"/>
  <c r="AF80" i="3" a="1"/>
  <c r="AF80" i="3" s="1"/>
  <c r="AE80" i="3" a="1"/>
  <c r="AE80" i="3" s="1"/>
  <c r="AD80" i="3" a="1"/>
  <c r="AD80" i="3" s="1"/>
  <c r="AB80" i="3" a="1"/>
  <c r="AB80" i="3" s="1"/>
  <c r="AA80" i="3" a="1"/>
  <c r="AA80" i="3" s="1"/>
  <c r="Z80" i="3" a="1"/>
  <c r="Z80" i="3" s="1"/>
  <c r="Y80" i="3" a="1"/>
  <c r="Y80" i="3" s="1"/>
  <c r="W80" i="3" a="1"/>
  <c r="W80" i="3" s="1"/>
  <c r="V80" i="3" a="1"/>
  <c r="V80" i="3" s="1"/>
  <c r="U80" i="3" a="1"/>
  <c r="U80" i="3" s="1"/>
  <c r="T80" i="3" a="1"/>
  <c r="T80" i="3" s="1"/>
  <c r="R80" i="3" a="1"/>
  <c r="R80" i="3" s="1"/>
  <c r="Q80" i="3" a="1"/>
  <c r="Q80" i="3" s="1"/>
  <c r="P80" i="3" a="1"/>
  <c r="P80" i="3" s="1"/>
  <c r="O80" i="3" a="1"/>
  <c r="O80" i="3" s="1"/>
  <c r="M80" i="3" a="1"/>
  <c r="M80" i="3" s="1"/>
  <c r="L80" i="3" a="1"/>
  <c r="L80" i="3" s="1"/>
  <c r="K80" i="3" a="1"/>
  <c r="K80" i="3" s="1"/>
  <c r="J80" i="3" a="1"/>
  <c r="J80" i="3" s="1"/>
  <c r="H80" i="3" a="1"/>
  <c r="H80" i="3" s="1"/>
  <c r="G80" i="3" a="1"/>
  <c r="G80" i="3" s="1"/>
  <c r="F80" i="3" a="1"/>
  <c r="F80" i="3" s="1"/>
  <c r="E80" i="3" a="1"/>
  <c r="E80" i="3" s="1"/>
  <c r="AG75" i="3" a="1"/>
  <c r="AG75" i="3" s="1"/>
  <c r="AF75" i="3" a="1"/>
  <c r="AF75" i="3" s="1"/>
  <c r="AE75" i="3" a="1"/>
  <c r="AE75" i="3" s="1"/>
  <c r="AD75" i="3" a="1"/>
  <c r="AD75" i="3" s="1"/>
  <c r="AB75" i="3" a="1"/>
  <c r="AB75" i="3" s="1"/>
  <c r="AA75" i="3" a="1"/>
  <c r="AA75" i="3" s="1"/>
  <c r="Z75" i="3" a="1"/>
  <c r="Z75" i="3" s="1"/>
  <c r="Y75" i="3" a="1"/>
  <c r="Y75" i="3" s="1"/>
  <c r="W75" i="3" a="1"/>
  <c r="W75" i="3" s="1"/>
  <c r="V75" i="3" a="1"/>
  <c r="V75" i="3" s="1"/>
  <c r="U75" i="3" a="1"/>
  <c r="U75" i="3" s="1"/>
  <c r="T75" i="3" a="1"/>
  <c r="T75" i="3" s="1"/>
  <c r="R75" i="3" a="1"/>
  <c r="R75" i="3" s="1"/>
  <c r="Q75" i="3" a="1"/>
  <c r="Q75" i="3" s="1"/>
  <c r="P75" i="3" a="1"/>
  <c r="P75" i="3" s="1"/>
  <c r="O75" i="3" a="1"/>
  <c r="O75" i="3" s="1"/>
  <c r="M75" i="3" a="1"/>
  <c r="M75" i="3" s="1"/>
  <c r="L75" i="3" a="1"/>
  <c r="L75" i="3" s="1"/>
  <c r="K75" i="3" a="1"/>
  <c r="K75" i="3" s="1"/>
  <c r="J75" i="3" a="1"/>
  <c r="J75" i="3" s="1"/>
  <c r="H75" i="3" a="1"/>
  <c r="H75" i="3" s="1"/>
  <c r="G75" i="3" a="1"/>
  <c r="G75" i="3" s="1"/>
  <c r="F75" i="3" a="1"/>
  <c r="F75" i="3" s="1"/>
  <c r="E75" i="3" a="1"/>
  <c r="E75" i="3" s="1"/>
  <c r="AG74" i="3" a="1"/>
  <c r="AG74" i="3" s="1"/>
  <c r="AF74" i="3" a="1"/>
  <c r="AF74" i="3" s="1"/>
  <c r="AE74" i="3" a="1"/>
  <c r="AE74" i="3" s="1"/>
  <c r="AD74" i="3" a="1"/>
  <c r="AD74" i="3" s="1"/>
  <c r="AB74" i="3" a="1"/>
  <c r="AB74" i="3" s="1"/>
  <c r="AA74" i="3" a="1"/>
  <c r="AA74" i="3" s="1"/>
  <c r="Z74" i="3" a="1"/>
  <c r="Z74" i="3" s="1"/>
  <c r="Y74" i="3" a="1"/>
  <c r="Y74" i="3" s="1"/>
  <c r="W74" i="3" a="1"/>
  <c r="W74" i="3" s="1"/>
  <c r="V74" i="3" a="1"/>
  <c r="V74" i="3" s="1"/>
  <c r="U74" i="3" a="1"/>
  <c r="U74" i="3" s="1"/>
  <c r="T74" i="3" a="1"/>
  <c r="T74" i="3" s="1"/>
  <c r="R74" i="3" a="1"/>
  <c r="R74" i="3" s="1"/>
  <c r="Q74" i="3" a="1"/>
  <c r="Q74" i="3" s="1"/>
  <c r="P74" i="3" a="1"/>
  <c r="P74" i="3" s="1"/>
  <c r="O74" i="3" a="1"/>
  <c r="O74" i="3" s="1"/>
  <c r="M74" i="3" a="1"/>
  <c r="M74" i="3" s="1"/>
  <c r="L74" i="3" a="1"/>
  <c r="L74" i="3" s="1"/>
  <c r="K74" i="3" a="1"/>
  <c r="K74" i="3" s="1"/>
  <c r="J74" i="3" a="1"/>
  <c r="J74" i="3" s="1"/>
  <c r="H74" i="3" a="1"/>
  <c r="H74" i="3" s="1"/>
  <c r="G74" i="3" a="1"/>
  <c r="G74" i="3" s="1"/>
  <c r="F74" i="3" a="1"/>
  <c r="F74" i="3" s="1"/>
  <c r="E74" i="3" a="1"/>
  <c r="E74" i="3" s="1"/>
  <c r="AG73" i="3" a="1"/>
  <c r="AG73" i="3" s="1"/>
  <c r="AF73" i="3" a="1"/>
  <c r="AF73" i="3" s="1"/>
  <c r="AE73" i="3" a="1"/>
  <c r="AE73" i="3" s="1"/>
  <c r="AD73" i="3" a="1"/>
  <c r="AD73" i="3" s="1"/>
  <c r="AB73" i="3" a="1"/>
  <c r="AB73" i="3" s="1"/>
  <c r="AA73" i="3" a="1"/>
  <c r="AA73" i="3" s="1"/>
  <c r="Z73" i="3" a="1"/>
  <c r="Z73" i="3" s="1"/>
  <c r="Y73" i="3" a="1"/>
  <c r="Y73" i="3" s="1"/>
  <c r="W73" i="3" a="1"/>
  <c r="W73" i="3" s="1"/>
  <c r="V73" i="3" a="1"/>
  <c r="V73" i="3" s="1"/>
  <c r="U73" i="3" a="1"/>
  <c r="U73" i="3" s="1"/>
  <c r="T73" i="3" a="1"/>
  <c r="T73" i="3" s="1"/>
  <c r="R73" i="3" a="1"/>
  <c r="R73" i="3" s="1"/>
  <c r="Q73" i="3" a="1"/>
  <c r="Q73" i="3" s="1"/>
  <c r="P73" i="3" a="1"/>
  <c r="P73" i="3" s="1"/>
  <c r="O73" i="3" a="1"/>
  <c r="O73" i="3" s="1"/>
  <c r="M73" i="3" a="1"/>
  <c r="M73" i="3" s="1"/>
  <c r="L73" i="3" a="1"/>
  <c r="L73" i="3" s="1"/>
  <c r="K73" i="3" a="1"/>
  <c r="K73" i="3" s="1"/>
  <c r="J73" i="3" a="1"/>
  <c r="J73" i="3" s="1"/>
  <c r="H73" i="3" a="1"/>
  <c r="H73" i="3" s="1"/>
  <c r="G73" i="3" a="1"/>
  <c r="G73" i="3" s="1"/>
  <c r="F73" i="3" a="1"/>
  <c r="F73" i="3" s="1"/>
  <c r="E73" i="3" a="1"/>
  <c r="E73" i="3" s="1"/>
  <c r="AG68" i="3" a="1"/>
  <c r="AG68" i="3" s="1"/>
  <c r="AF68" i="3" a="1"/>
  <c r="AF68" i="3" s="1"/>
  <c r="AE68" i="3" a="1"/>
  <c r="AE68" i="3" s="1"/>
  <c r="AD68" i="3" a="1"/>
  <c r="AD68" i="3" s="1"/>
  <c r="AB68" i="3" a="1"/>
  <c r="AB68" i="3" s="1"/>
  <c r="AA68" i="3" a="1"/>
  <c r="AA68" i="3" s="1"/>
  <c r="Z68" i="3" a="1"/>
  <c r="Z68" i="3" s="1"/>
  <c r="Y68" i="3" a="1"/>
  <c r="Y68" i="3" s="1"/>
  <c r="W68" i="3" a="1"/>
  <c r="W68" i="3" s="1"/>
  <c r="V68" i="3" a="1"/>
  <c r="V68" i="3" s="1"/>
  <c r="U68" i="3" a="1"/>
  <c r="U68" i="3" s="1"/>
  <c r="T68" i="3" a="1"/>
  <c r="T68" i="3" s="1"/>
  <c r="R68" i="3" a="1"/>
  <c r="R68" i="3" s="1"/>
  <c r="Q68" i="3" a="1"/>
  <c r="Q68" i="3" s="1"/>
  <c r="P68" i="3" a="1"/>
  <c r="P68" i="3" s="1"/>
  <c r="O68" i="3" a="1"/>
  <c r="O68" i="3" s="1"/>
  <c r="M68" i="3" a="1"/>
  <c r="M68" i="3" s="1"/>
  <c r="L68" i="3" a="1"/>
  <c r="L68" i="3" s="1"/>
  <c r="K68" i="3" a="1"/>
  <c r="K68" i="3" s="1"/>
  <c r="J68" i="3" a="1"/>
  <c r="J68" i="3" s="1"/>
  <c r="H68" i="3" a="1"/>
  <c r="H68" i="3" s="1"/>
  <c r="G68" i="3" a="1"/>
  <c r="G68" i="3" s="1"/>
  <c r="F68" i="3" a="1"/>
  <c r="F68" i="3" s="1"/>
  <c r="E68" i="3" a="1"/>
  <c r="E68" i="3" s="1"/>
  <c r="AG67" i="3" a="1"/>
  <c r="AG67" i="3" s="1"/>
  <c r="AF67" i="3" a="1"/>
  <c r="AF67" i="3" s="1"/>
  <c r="AE67" i="3" a="1"/>
  <c r="AE67" i="3" s="1"/>
  <c r="AD67" i="3" a="1"/>
  <c r="AD67" i="3" s="1"/>
  <c r="AB67" i="3" a="1"/>
  <c r="AB67" i="3" s="1"/>
  <c r="AA67" i="3" a="1"/>
  <c r="AA67" i="3" s="1"/>
  <c r="Z67" i="3" a="1"/>
  <c r="Z67" i="3" s="1"/>
  <c r="Y67" i="3" a="1"/>
  <c r="Y67" i="3" s="1"/>
  <c r="W67" i="3" a="1"/>
  <c r="W67" i="3" s="1"/>
  <c r="V67" i="3" a="1"/>
  <c r="V67" i="3" s="1"/>
  <c r="U67" i="3" a="1"/>
  <c r="U67" i="3" s="1"/>
  <c r="T67" i="3" a="1"/>
  <c r="T67" i="3" s="1"/>
  <c r="R67" i="3" a="1"/>
  <c r="R67" i="3" s="1"/>
  <c r="Q67" i="3" a="1"/>
  <c r="Q67" i="3" s="1"/>
  <c r="P67" i="3" a="1"/>
  <c r="P67" i="3" s="1"/>
  <c r="O67" i="3" a="1"/>
  <c r="O67" i="3" s="1"/>
  <c r="M67" i="3" a="1"/>
  <c r="M67" i="3" s="1"/>
  <c r="L67" i="3" a="1"/>
  <c r="L67" i="3" s="1"/>
  <c r="K67" i="3" a="1"/>
  <c r="K67" i="3" s="1"/>
  <c r="J67" i="3" a="1"/>
  <c r="J67" i="3" s="1"/>
  <c r="H67" i="3" a="1"/>
  <c r="H67" i="3" s="1"/>
  <c r="G67" i="3" a="1"/>
  <c r="G67" i="3" s="1"/>
  <c r="F67" i="3" a="1"/>
  <c r="F67" i="3" s="1"/>
  <c r="E67" i="3" a="1"/>
  <c r="E67" i="3" s="1"/>
  <c r="AG66" i="3" a="1"/>
  <c r="AG66" i="3" s="1"/>
  <c r="AF66" i="3" a="1"/>
  <c r="AF66" i="3" s="1"/>
  <c r="AE66" i="3" a="1"/>
  <c r="AE66" i="3" s="1"/>
  <c r="AD66" i="3" a="1"/>
  <c r="AD66" i="3" s="1"/>
  <c r="AB66" i="3" a="1"/>
  <c r="AB66" i="3" s="1"/>
  <c r="AA66" i="3" a="1"/>
  <c r="AA66" i="3" s="1"/>
  <c r="Z66" i="3" a="1"/>
  <c r="Z66" i="3" s="1"/>
  <c r="Y66" i="3" a="1"/>
  <c r="Y66" i="3" s="1"/>
  <c r="W66" i="3" a="1"/>
  <c r="W66" i="3" s="1"/>
  <c r="V66" i="3" a="1"/>
  <c r="V66" i="3" s="1"/>
  <c r="U66" i="3" a="1"/>
  <c r="U66" i="3" s="1"/>
  <c r="T66" i="3" a="1"/>
  <c r="T66" i="3" s="1"/>
  <c r="R66" i="3" a="1"/>
  <c r="R66" i="3" s="1"/>
  <c r="Q66" i="3" a="1"/>
  <c r="Q66" i="3" s="1"/>
  <c r="P66" i="3" a="1"/>
  <c r="P66" i="3" s="1"/>
  <c r="O66" i="3" a="1"/>
  <c r="O66" i="3" s="1"/>
  <c r="M66" i="3" a="1"/>
  <c r="M66" i="3" s="1"/>
  <c r="L66" i="3" a="1"/>
  <c r="L66" i="3" s="1"/>
  <c r="K66" i="3" a="1"/>
  <c r="K66" i="3" s="1"/>
  <c r="J66" i="3" a="1"/>
  <c r="J66" i="3" s="1"/>
  <c r="H66" i="3" a="1"/>
  <c r="H66" i="3" s="1"/>
  <c r="G66" i="3" a="1"/>
  <c r="G66" i="3" s="1"/>
  <c r="F66" i="3" a="1"/>
  <c r="F66" i="3" s="1"/>
  <c r="E66" i="3" a="1"/>
  <c r="E66" i="3" s="1"/>
  <c r="AG61" i="3" a="1"/>
  <c r="AG61" i="3" s="1"/>
  <c r="AF61" i="3" a="1"/>
  <c r="AF61" i="3" s="1"/>
  <c r="AE61" i="3" a="1"/>
  <c r="AE61" i="3" s="1"/>
  <c r="AD61" i="3" a="1"/>
  <c r="AD61" i="3" s="1"/>
  <c r="AB61" i="3" a="1"/>
  <c r="AB61" i="3" s="1"/>
  <c r="AA61" i="3" a="1"/>
  <c r="AA61" i="3" s="1"/>
  <c r="Z61" i="3" a="1"/>
  <c r="Z61" i="3" s="1"/>
  <c r="Y61" i="3" a="1"/>
  <c r="Y61" i="3" s="1"/>
  <c r="W61" i="3" a="1"/>
  <c r="W61" i="3" s="1"/>
  <c r="V61" i="3" a="1"/>
  <c r="V61" i="3" s="1"/>
  <c r="U61" i="3" a="1"/>
  <c r="U61" i="3" s="1"/>
  <c r="T61" i="3" a="1"/>
  <c r="T61" i="3" s="1"/>
  <c r="R61" i="3" a="1"/>
  <c r="R61" i="3" s="1"/>
  <c r="Q61" i="3" a="1"/>
  <c r="Q61" i="3" s="1"/>
  <c r="P61" i="3" a="1"/>
  <c r="P61" i="3" s="1"/>
  <c r="O61" i="3" a="1"/>
  <c r="O61" i="3" s="1"/>
  <c r="M61" i="3" a="1"/>
  <c r="M61" i="3" s="1"/>
  <c r="L61" i="3" a="1"/>
  <c r="L61" i="3" s="1"/>
  <c r="K61" i="3" a="1"/>
  <c r="K61" i="3" s="1"/>
  <c r="J61" i="3" a="1"/>
  <c r="J61" i="3" s="1"/>
  <c r="H61" i="3" a="1"/>
  <c r="H61" i="3" s="1"/>
  <c r="G61" i="3" a="1"/>
  <c r="G61" i="3" s="1"/>
  <c r="F61" i="3" a="1"/>
  <c r="F61" i="3" s="1"/>
  <c r="E61" i="3" a="1"/>
  <c r="E61" i="3" s="1"/>
  <c r="AG60" i="3" a="1"/>
  <c r="AG60" i="3" s="1"/>
  <c r="AF60" i="3" a="1"/>
  <c r="AF60" i="3" s="1"/>
  <c r="AE60" i="3" a="1"/>
  <c r="AE60" i="3" s="1"/>
  <c r="AD60" i="3" a="1"/>
  <c r="AD60" i="3" s="1"/>
  <c r="AB60" i="3" a="1"/>
  <c r="AB60" i="3" s="1"/>
  <c r="AA60" i="3" a="1"/>
  <c r="AA60" i="3" s="1"/>
  <c r="Z60" i="3" a="1"/>
  <c r="Z60" i="3" s="1"/>
  <c r="Y60" i="3" a="1"/>
  <c r="Y60" i="3" s="1"/>
  <c r="W60" i="3" a="1"/>
  <c r="W60" i="3" s="1"/>
  <c r="V60" i="3" a="1"/>
  <c r="V60" i="3" s="1"/>
  <c r="U60" i="3" a="1"/>
  <c r="U60" i="3" s="1"/>
  <c r="T60" i="3" a="1"/>
  <c r="T60" i="3" s="1"/>
  <c r="R60" i="3" a="1"/>
  <c r="R60" i="3" s="1"/>
  <c r="Q60" i="3" a="1"/>
  <c r="Q60" i="3" s="1"/>
  <c r="P60" i="3" a="1"/>
  <c r="P60" i="3" s="1"/>
  <c r="O60" i="3" a="1"/>
  <c r="O60" i="3" s="1"/>
  <c r="M60" i="3" a="1"/>
  <c r="M60" i="3" s="1"/>
  <c r="L60" i="3" a="1"/>
  <c r="L60" i="3" s="1"/>
  <c r="K60" i="3" a="1"/>
  <c r="K60" i="3" s="1"/>
  <c r="J60" i="3" a="1"/>
  <c r="J60" i="3" s="1"/>
  <c r="H60" i="3" a="1"/>
  <c r="H60" i="3" s="1"/>
  <c r="G60" i="3" a="1"/>
  <c r="G60" i="3" s="1"/>
  <c r="F60" i="3" a="1"/>
  <c r="F60" i="3" s="1"/>
  <c r="E60" i="3" a="1"/>
  <c r="E60" i="3" s="1"/>
  <c r="AG59" i="3" a="1"/>
  <c r="AG59" i="3" s="1"/>
  <c r="AF59" i="3" a="1"/>
  <c r="AF59" i="3" s="1"/>
  <c r="AE59" i="3" a="1"/>
  <c r="AE59" i="3" s="1"/>
  <c r="AD59" i="3" a="1"/>
  <c r="AD59" i="3" s="1"/>
  <c r="AB59" i="3" a="1"/>
  <c r="AB59" i="3" s="1"/>
  <c r="AA59" i="3" a="1"/>
  <c r="AA59" i="3" s="1"/>
  <c r="Z59" i="3" a="1"/>
  <c r="Z59" i="3" s="1"/>
  <c r="Y59" i="3" a="1"/>
  <c r="Y59" i="3" s="1"/>
  <c r="W59" i="3" a="1"/>
  <c r="W59" i="3" s="1"/>
  <c r="V59" i="3" a="1"/>
  <c r="V59" i="3" s="1"/>
  <c r="U59" i="3" a="1"/>
  <c r="U59" i="3" s="1"/>
  <c r="T59" i="3" a="1"/>
  <c r="T59" i="3" s="1"/>
  <c r="R59" i="3" a="1"/>
  <c r="R59" i="3" s="1"/>
  <c r="Q59" i="3" a="1"/>
  <c r="Q59" i="3" s="1"/>
  <c r="P59" i="3" a="1"/>
  <c r="P59" i="3" s="1"/>
  <c r="O59" i="3" a="1"/>
  <c r="O59" i="3" s="1"/>
  <c r="M59" i="3" a="1"/>
  <c r="M59" i="3" s="1"/>
  <c r="L59" i="3" a="1"/>
  <c r="L59" i="3" s="1"/>
  <c r="K59" i="3" a="1"/>
  <c r="K59" i="3" s="1"/>
  <c r="J59" i="3" a="1"/>
  <c r="J59" i="3" s="1"/>
  <c r="H59" i="3" a="1"/>
  <c r="H59" i="3" s="1"/>
  <c r="G59" i="3" a="1"/>
  <c r="G59" i="3" s="1"/>
  <c r="F59" i="3" a="1"/>
  <c r="F59" i="3" s="1"/>
  <c r="E59" i="3" a="1"/>
  <c r="E59" i="3" s="1"/>
  <c r="AG54" i="3" a="1"/>
  <c r="AG54" i="3" s="1"/>
  <c r="AF54" i="3" a="1"/>
  <c r="AF54" i="3" s="1"/>
  <c r="AE54" i="3" a="1"/>
  <c r="AE54" i="3" s="1"/>
  <c r="AD54" i="3" a="1"/>
  <c r="AD54" i="3" s="1"/>
  <c r="AB54" i="3" a="1"/>
  <c r="AB54" i="3" s="1"/>
  <c r="AA54" i="3" a="1"/>
  <c r="AA54" i="3" s="1"/>
  <c r="Z54" i="3" a="1"/>
  <c r="Z54" i="3" s="1"/>
  <c r="Y54" i="3" a="1"/>
  <c r="Y54" i="3" s="1"/>
  <c r="W54" i="3" a="1"/>
  <c r="W54" i="3" s="1"/>
  <c r="V54" i="3" a="1"/>
  <c r="V54" i="3" s="1"/>
  <c r="U54" i="3" a="1"/>
  <c r="U54" i="3" s="1"/>
  <c r="T54" i="3" a="1"/>
  <c r="T54" i="3" s="1"/>
  <c r="R54" i="3" a="1"/>
  <c r="R54" i="3" s="1"/>
  <c r="Q54" i="3" a="1"/>
  <c r="Q54" i="3" s="1"/>
  <c r="P54" i="3" a="1"/>
  <c r="P54" i="3" s="1"/>
  <c r="O54" i="3" a="1"/>
  <c r="O54" i="3" s="1"/>
  <c r="M54" i="3" a="1"/>
  <c r="M54" i="3" s="1"/>
  <c r="L54" i="3" a="1"/>
  <c r="L54" i="3" s="1"/>
  <c r="K54" i="3" a="1"/>
  <c r="K54" i="3" s="1"/>
  <c r="J54" i="3" a="1"/>
  <c r="J54" i="3" s="1"/>
  <c r="H54" i="3" a="1"/>
  <c r="H54" i="3" s="1"/>
  <c r="G54" i="3" a="1"/>
  <c r="G54" i="3" s="1"/>
  <c r="F54" i="3" a="1"/>
  <c r="F54" i="3" s="1"/>
  <c r="E54" i="3" a="1"/>
  <c r="E54" i="3" s="1"/>
  <c r="AG53" i="3" a="1"/>
  <c r="AG53" i="3" s="1"/>
  <c r="AF53" i="3" a="1"/>
  <c r="AF53" i="3" s="1"/>
  <c r="AE53" i="3" a="1"/>
  <c r="AE53" i="3" s="1"/>
  <c r="AD53" i="3" a="1"/>
  <c r="AD53" i="3" s="1"/>
  <c r="AB53" i="3" a="1"/>
  <c r="AB53" i="3" s="1"/>
  <c r="AA53" i="3" a="1"/>
  <c r="AA53" i="3" s="1"/>
  <c r="Z53" i="3" a="1"/>
  <c r="Z53" i="3" s="1"/>
  <c r="Y53" i="3" a="1"/>
  <c r="Y53" i="3" s="1"/>
  <c r="W53" i="3" a="1"/>
  <c r="W53" i="3" s="1"/>
  <c r="V53" i="3" a="1"/>
  <c r="V53" i="3" s="1"/>
  <c r="U53" i="3" a="1"/>
  <c r="U53" i="3" s="1"/>
  <c r="T53" i="3" a="1"/>
  <c r="T53" i="3" s="1"/>
  <c r="R53" i="3" a="1"/>
  <c r="R53" i="3" s="1"/>
  <c r="Q53" i="3" a="1"/>
  <c r="Q53" i="3" s="1"/>
  <c r="P53" i="3" a="1"/>
  <c r="P53" i="3" s="1"/>
  <c r="O53" i="3" a="1"/>
  <c r="O53" i="3" s="1"/>
  <c r="M53" i="3" a="1"/>
  <c r="M53" i="3" s="1"/>
  <c r="L53" i="3" a="1"/>
  <c r="L53" i="3" s="1"/>
  <c r="K53" i="3" a="1"/>
  <c r="K53" i="3" s="1"/>
  <c r="J53" i="3" a="1"/>
  <c r="J53" i="3" s="1"/>
  <c r="H53" i="3" a="1"/>
  <c r="H53" i="3" s="1"/>
  <c r="G53" i="3" a="1"/>
  <c r="G53" i="3" s="1"/>
  <c r="F53" i="3" a="1"/>
  <c r="F53" i="3" s="1"/>
  <c r="E53" i="3" a="1"/>
  <c r="E53" i="3" s="1"/>
  <c r="AG52" i="3" a="1"/>
  <c r="AG52" i="3" s="1"/>
  <c r="AF52" i="3" a="1"/>
  <c r="AF52" i="3" s="1"/>
  <c r="AE52" i="3" a="1"/>
  <c r="AE52" i="3" s="1"/>
  <c r="AD52" i="3" a="1"/>
  <c r="AD52" i="3" s="1"/>
  <c r="AB52" i="3" a="1"/>
  <c r="AB52" i="3" s="1"/>
  <c r="AA52" i="3" a="1"/>
  <c r="AA52" i="3" s="1"/>
  <c r="Z52" i="3" a="1"/>
  <c r="Z52" i="3" s="1"/>
  <c r="Y52" i="3" a="1"/>
  <c r="Y52" i="3" s="1"/>
  <c r="W52" i="3" a="1"/>
  <c r="W52" i="3" s="1"/>
  <c r="V52" i="3" a="1"/>
  <c r="V52" i="3" s="1"/>
  <c r="U52" i="3" a="1"/>
  <c r="U52" i="3" s="1"/>
  <c r="T52" i="3" a="1"/>
  <c r="T52" i="3" s="1"/>
  <c r="R52" i="3" a="1"/>
  <c r="R52" i="3" s="1"/>
  <c r="Q52" i="3" a="1"/>
  <c r="Q52" i="3" s="1"/>
  <c r="P52" i="3" a="1"/>
  <c r="P52" i="3" s="1"/>
  <c r="O52" i="3" a="1"/>
  <c r="O52" i="3" s="1"/>
  <c r="M52" i="3" a="1"/>
  <c r="M52" i="3" s="1"/>
  <c r="L52" i="3" a="1"/>
  <c r="L52" i="3" s="1"/>
  <c r="K52" i="3" a="1"/>
  <c r="K52" i="3" s="1"/>
  <c r="J52" i="3" a="1"/>
  <c r="J52" i="3" s="1"/>
  <c r="H52" i="3" a="1"/>
  <c r="H52" i="3" s="1"/>
  <c r="G52" i="3" a="1"/>
  <c r="G52" i="3" s="1"/>
  <c r="F52" i="3" a="1"/>
  <c r="F52" i="3" s="1"/>
  <c r="E52" i="3" a="1"/>
  <c r="E52" i="3" s="1"/>
  <c r="AG47" i="3" a="1"/>
  <c r="AG47" i="3" s="1"/>
  <c r="AF47" i="3" a="1"/>
  <c r="AF47" i="3" s="1"/>
  <c r="AE47" i="3" a="1"/>
  <c r="AE47" i="3" s="1"/>
  <c r="AD47" i="3" a="1"/>
  <c r="AD47" i="3" s="1"/>
  <c r="AG46" i="3" a="1"/>
  <c r="AG46" i="3" s="1"/>
  <c r="AF46" i="3" a="1"/>
  <c r="AF46" i="3" s="1"/>
  <c r="AE46" i="3" a="1"/>
  <c r="AE46" i="3" s="1"/>
  <c r="AD46" i="3" a="1"/>
  <c r="AD46" i="3" s="1"/>
  <c r="AG45" i="3" a="1"/>
  <c r="AG45" i="3" s="1"/>
  <c r="AF45" i="3" a="1"/>
  <c r="AF45" i="3" s="1"/>
  <c r="AE45" i="3" a="1"/>
  <c r="AE45" i="3" s="1"/>
  <c r="AD45" i="3" a="1"/>
  <c r="AD45" i="3" s="1"/>
  <c r="AB47" i="3" a="1"/>
  <c r="AB47" i="3" s="1"/>
  <c r="AA47" i="3" a="1"/>
  <c r="AA47" i="3" s="1"/>
  <c r="Z47" i="3" a="1"/>
  <c r="Z47" i="3" s="1"/>
  <c r="Y47" i="3" a="1"/>
  <c r="Y47" i="3" s="1"/>
  <c r="AB46" i="3" a="1"/>
  <c r="AB46" i="3" s="1"/>
  <c r="AA46" i="3" a="1"/>
  <c r="AA46" i="3" s="1"/>
  <c r="Z46" i="3" a="1"/>
  <c r="Z46" i="3" s="1"/>
  <c r="Y46" i="3" a="1"/>
  <c r="Y46" i="3" s="1"/>
  <c r="AB45" i="3" a="1"/>
  <c r="AB45" i="3" s="1"/>
  <c r="AA45" i="3" a="1"/>
  <c r="AA45" i="3" s="1"/>
  <c r="Z45" i="3" a="1"/>
  <c r="Z45" i="3" s="1"/>
  <c r="Y45" i="3" a="1"/>
  <c r="Y45" i="3" s="1"/>
  <c r="W47" i="3" a="1"/>
  <c r="W47" i="3" s="1"/>
  <c r="V47" i="3" a="1"/>
  <c r="V47" i="3" s="1"/>
  <c r="U47" i="3" a="1"/>
  <c r="U47" i="3" s="1"/>
  <c r="T47" i="3" a="1"/>
  <c r="T47" i="3" s="1"/>
  <c r="W46" i="3" a="1"/>
  <c r="W46" i="3" s="1"/>
  <c r="V46" i="3" a="1"/>
  <c r="V46" i="3" s="1"/>
  <c r="U46" i="3" a="1"/>
  <c r="U46" i="3" s="1"/>
  <c r="T46" i="3" a="1"/>
  <c r="T46" i="3" s="1"/>
  <c r="W45" i="3" a="1"/>
  <c r="W45" i="3" s="1"/>
  <c r="V45" i="3" a="1"/>
  <c r="V45" i="3" s="1"/>
  <c r="U45" i="3" a="1"/>
  <c r="U45" i="3" s="1"/>
  <c r="T45" i="3" a="1"/>
  <c r="T45" i="3" s="1"/>
  <c r="R47" i="3" a="1"/>
  <c r="R47" i="3" s="1"/>
  <c r="Q47" i="3" a="1"/>
  <c r="Q47" i="3" s="1"/>
  <c r="P47" i="3" a="1"/>
  <c r="P47" i="3" s="1"/>
  <c r="O47" i="3" a="1"/>
  <c r="O47" i="3" s="1"/>
  <c r="R46" i="3" a="1"/>
  <c r="R46" i="3" s="1"/>
  <c r="Q46" i="3" a="1"/>
  <c r="Q46" i="3" s="1"/>
  <c r="P46" i="3" a="1"/>
  <c r="P46" i="3" s="1"/>
  <c r="O46" i="3" a="1"/>
  <c r="O46" i="3" s="1"/>
  <c r="R45" i="3" a="1"/>
  <c r="R45" i="3" s="1"/>
  <c r="Q45" i="3" a="1"/>
  <c r="Q45" i="3" s="1"/>
  <c r="P45" i="3" a="1"/>
  <c r="P45" i="3" s="1"/>
  <c r="O45" i="3" a="1"/>
  <c r="O45" i="3" s="1"/>
  <c r="M47" i="3" a="1"/>
  <c r="M47" i="3" s="1"/>
  <c r="L47" i="3" a="1"/>
  <c r="L47" i="3" s="1"/>
  <c r="K47" i="3" a="1"/>
  <c r="K47" i="3" s="1"/>
  <c r="J47" i="3" a="1"/>
  <c r="J47" i="3" s="1"/>
  <c r="M46" i="3" a="1"/>
  <c r="M46" i="3" s="1"/>
  <c r="L46" i="3" a="1"/>
  <c r="L46" i="3" s="1"/>
  <c r="K46" i="3" a="1"/>
  <c r="K46" i="3" s="1"/>
  <c r="J46" i="3" a="1"/>
  <c r="J46" i="3" s="1"/>
  <c r="M45" i="3" a="1"/>
  <c r="M45" i="3" s="1"/>
  <c r="L45" i="3" a="1"/>
  <c r="L45" i="3" s="1"/>
  <c r="K45" i="3" a="1"/>
  <c r="K45" i="3" s="1"/>
  <c r="J45" i="3" a="1"/>
  <c r="J45" i="3" s="1"/>
  <c r="F47" i="3" a="1"/>
  <c r="F47" i="3" s="1"/>
  <c r="G47" i="3" a="1"/>
  <c r="G47" i="3" s="1"/>
  <c r="H47" i="3" a="1"/>
  <c r="H47" i="3" s="1"/>
  <c r="E47" i="3" a="1"/>
  <c r="E47" i="3" s="1"/>
  <c r="F46" i="3" a="1"/>
  <c r="F46" i="3" s="1"/>
  <c r="G46" i="3" a="1"/>
  <c r="G46" i="3" s="1"/>
  <c r="H46" i="3" a="1"/>
  <c r="H46" i="3" s="1"/>
  <c r="E46" i="3" a="1"/>
  <c r="E46" i="3" s="1"/>
  <c r="F45" i="3" a="1"/>
  <c r="F45" i="3" s="1"/>
  <c r="G45" i="3" a="1"/>
  <c r="G45" i="3" s="1"/>
  <c r="H45" i="3" a="1"/>
  <c r="H45" i="3" s="1"/>
  <c r="E45" i="3" a="1"/>
  <c r="E45" i="3" s="1"/>
  <c r="G65" i="2"/>
  <c r="G66" i="2"/>
  <c r="G64" i="2"/>
  <c r="AK54" i="2"/>
  <c r="AJ54" i="2"/>
  <c r="AI54" i="2"/>
  <c r="AH54" i="2"/>
  <c r="AL20" i="2"/>
  <c r="AL19" i="2"/>
  <c r="AL18" i="2"/>
  <c r="AL17" i="2"/>
  <c r="AL16" i="2"/>
  <c r="AL15" i="2"/>
  <c r="AL14" i="2"/>
  <c r="AL13" i="2"/>
  <c r="AL12" i="2"/>
  <c r="AL11" i="2"/>
  <c r="AL10" i="2"/>
  <c r="AL9" i="2"/>
  <c r="AL8" i="2"/>
  <c r="AL7" i="2"/>
  <c r="AG8" i="2"/>
  <c r="AG9" i="2"/>
  <c r="AG10" i="2"/>
  <c r="AG11" i="2"/>
  <c r="AG12" i="2"/>
  <c r="AG13" i="2"/>
  <c r="AG14" i="2"/>
  <c r="AG15" i="2"/>
  <c r="AG16" i="2"/>
  <c r="AG17" i="2"/>
  <c r="AG18" i="2"/>
  <c r="AG19" i="2"/>
  <c r="AG20" i="2"/>
  <c r="AG51" i="2"/>
  <c r="AG7" i="2"/>
  <c r="AB7" i="2"/>
  <c r="AB8" i="2"/>
  <c r="AB9" i="2"/>
  <c r="AB10" i="2"/>
  <c r="AB11" i="2"/>
  <c r="AB12" i="2"/>
  <c r="AB13" i="2"/>
  <c r="AB14" i="2"/>
  <c r="AB15" i="2"/>
  <c r="AB16" i="2"/>
  <c r="AB17" i="2"/>
  <c r="AB18" i="2"/>
  <c r="AB19" i="2"/>
  <c r="AB20" i="2"/>
  <c r="AB51" i="2"/>
  <c r="W8" i="2"/>
  <c r="W9" i="2"/>
  <c r="W10" i="2"/>
  <c r="W11" i="2"/>
  <c r="W12" i="2"/>
  <c r="W13" i="2"/>
  <c r="W14" i="2"/>
  <c r="W15" i="2"/>
  <c r="W16" i="2"/>
  <c r="W17" i="2"/>
  <c r="W18" i="2"/>
  <c r="W19" i="2"/>
  <c r="W20" i="2"/>
  <c r="W51" i="2"/>
  <c r="W7" i="2"/>
  <c r="R8" i="2"/>
  <c r="R9" i="2"/>
  <c r="R10" i="2"/>
  <c r="R11" i="2"/>
  <c r="R12" i="2"/>
  <c r="R13" i="2"/>
  <c r="R14" i="2"/>
  <c r="R15" i="2"/>
  <c r="R16" i="2"/>
  <c r="R17" i="2"/>
  <c r="R18" i="2"/>
  <c r="R19" i="2"/>
  <c r="R20" i="2"/>
  <c r="R51" i="2"/>
  <c r="R7" i="2"/>
  <c r="M8" i="2"/>
  <c r="M9" i="2"/>
  <c r="M10" i="2"/>
  <c r="M11" i="2"/>
  <c r="M12" i="2"/>
  <c r="M13" i="2"/>
  <c r="M14" i="2"/>
  <c r="M15" i="2"/>
  <c r="M16" i="2"/>
  <c r="M17" i="2"/>
  <c r="M18" i="2"/>
  <c r="M19" i="2"/>
  <c r="M20" i="2"/>
  <c r="M51" i="2"/>
  <c r="M7" i="2"/>
  <c r="C1" i="3"/>
  <c r="I13" i="3"/>
  <c r="C2" i="3"/>
  <c r="D4" i="3" s="1"/>
  <c r="C1" i="2"/>
  <c r="C2" i="2"/>
  <c r="H13" i="3"/>
  <c r="AR54" i="2"/>
  <c r="G54" i="2"/>
  <c r="H54" i="2"/>
  <c r="I54" i="2"/>
  <c r="J54" i="2"/>
  <c r="K54" i="2"/>
  <c r="L54" i="2"/>
  <c r="N54" i="2"/>
  <c r="O54" i="2"/>
  <c r="P54" i="2"/>
  <c r="Q54" i="2"/>
  <c r="S54" i="2"/>
  <c r="T54" i="2"/>
  <c r="U54" i="2"/>
  <c r="V54" i="2"/>
  <c r="X54" i="2"/>
  <c r="Y54" i="2"/>
  <c r="Z54" i="2"/>
  <c r="AA54" i="2"/>
  <c r="AC54" i="2"/>
  <c r="AD54" i="2"/>
  <c r="AE54" i="2"/>
  <c r="AF54" i="2"/>
  <c r="AS52" i="2"/>
  <c r="AS53" i="2"/>
  <c r="AP54" i="2" l="1"/>
  <c r="AS7" i="2"/>
  <c r="AU7" i="2" s="1"/>
  <c r="B65" i="2"/>
  <c r="AR4" i="2"/>
  <c r="B73" i="2" s="1"/>
  <c r="AQ49" i="2"/>
  <c r="AS49" i="2" s="1"/>
  <c r="AQ27" i="2"/>
  <c r="AS27" i="2" s="1"/>
  <c r="AQ31" i="2"/>
  <c r="AS31" i="2" s="1"/>
  <c r="AQ43" i="2"/>
  <c r="AS43" i="2" s="1"/>
  <c r="AQ21" i="2"/>
  <c r="AS21" i="2" s="1"/>
  <c r="AQ25" i="2"/>
  <c r="AS25" i="2" s="1"/>
  <c r="AQ23" i="2"/>
  <c r="AS23" i="2" s="1"/>
  <c r="AQ28" i="2"/>
  <c r="AS28" i="2" s="1"/>
  <c r="AQ33" i="2"/>
  <c r="AS33" i="2" s="1"/>
  <c r="AQ41" i="2"/>
  <c r="AS41" i="2" s="1"/>
  <c r="AQ45" i="2"/>
  <c r="AS45" i="2" s="1"/>
  <c r="AQ48" i="2"/>
  <c r="AS48" i="2" s="1"/>
  <c r="AQ32" i="2"/>
  <c r="AS32" i="2" s="1"/>
  <c r="AQ42" i="2"/>
  <c r="AS42" i="2" s="1"/>
  <c r="AQ46" i="2"/>
  <c r="AS46" i="2" s="1"/>
  <c r="AQ39" i="2"/>
  <c r="AS39" i="2" s="1"/>
  <c r="AQ47" i="2"/>
  <c r="AS47" i="2" s="1"/>
  <c r="AQ24" i="2"/>
  <c r="AS24" i="2" s="1"/>
  <c r="AQ34" i="2"/>
  <c r="AS34" i="2" s="1"/>
  <c r="AQ36" i="2"/>
  <c r="AS36" i="2" s="1"/>
  <c r="AQ40" i="2"/>
  <c r="AS40" i="2" s="1"/>
  <c r="AQ44" i="2"/>
  <c r="AS44" i="2" s="1"/>
  <c r="AQ29" i="2"/>
  <c r="AS29" i="2" s="1"/>
  <c r="AQ30" i="2"/>
  <c r="AS30" i="2" s="1"/>
  <c r="AQ35" i="2"/>
  <c r="AS35" i="2" s="1"/>
  <c r="AQ38" i="2"/>
  <c r="AS38" i="2" s="1"/>
  <c r="AQ50" i="2"/>
  <c r="AS50" i="2" s="1"/>
  <c r="E54" i="2"/>
  <c r="AQ22" i="2"/>
  <c r="AS22" i="2" s="1"/>
  <c r="AQ26" i="2"/>
  <c r="AS26" i="2" s="1"/>
  <c r="AQ37" i="2"/>
  <c r="AS37" i="2" s="1"/>
  <c r="F54" i="2"/>
  <c r="AQ9" i="2"/>
  <c r="AQ18" i="2"/>
  <c r="AS18" i="2" s="1"/>
  <c r="X151" i="3" a="1"/>
  <c r="X151" i="3" s="1"/>
  <c r="X88" i="3" a="1"/>
  <c r="X88" i="3" s="1"/>
  <c r="AQ15" i="2"/>
  <c r="AS15" i="2" s="1"/>
  <c r="X165" i="3" a="1"/>
  <c r="X165" i="3" s="1"/>
  <c r="J13" i="3"/>
  <c r="AQ11" i="2"/>
  <c r="AS11" i="2" s="1"/>
  <c r="X201" i="3" a="1"/>
  <c r="X201" i="3" s="1"/>
  <c r="S117" i="3" a="1"/>
  <c r="S117" i="3" s="1"/>
  <c r="A36" i="3"/>
  <c r="X101" i="3" a="1"/>
  <c r="X101" i="3" s="1"/>
  <c r="N52" i="3" a="1"/>
  <c r="N52" i="3" s="1"/>
  <c r="X116" i="3" a="1"/>
  <c r="X116" i="3" s="1"/>
  <c r="AQ17" i="2"/>
  <c r="AS17" i="2" s="1"/>
  <c r="AQ20" i="2"/>
  <c r="AS20" i="2" s="1"/>
  <c r="AQ8" i="2"/>
  <c r="AS8" i="2" s="1"/>
  <c r="AQ14" i="2"/>
  <c r="AS14" i="2" s="1"/>
  <c r="N172" i="3" a="1"/>
  <c r="N172" i="3" s="1"/>
  <c r="AH116" i="3" a="1"/>
  <c r="AH116" i="3" s="1"/>
  <c r="S96" i="3" a="1"/>
  <c r="S96" i="3" s="1"/>
  <c r="N159" i="3" a="1"/>
  <c r="N159" i="3" s="1"/>
  <c r="AB54" i="2"/>
  <c r="X137" i="3" a="1"/>
  <c r="X137" i="3" s="1"/>
  <c r="X46" i="3" a="1"/>
  <c r="X46" i="3" s="1"/>
  <c r="N73" i="3" a="1"/>
  <c r="N73" i="3" s="1"/>
  <c r="AH180" i="3" a="1"/>
  <c r="AH180" i="3" s="1"/>
  <c r="N131" i="3" a="1"/>
  <c r="N131" i="3" s="1"/>
  <c r="N166" i="3" a="1"/>
  <c r="N166" i="3" s="1"/>
  <c r="I200" i="3" a="1"/>
  <c r="I200" i="3" s="1"/>
  <c r="K13" i="3"/>
  <c r="X94" i="3" a="1"/>
  <c r="X94" i="3" s="1"/>
  <c r="X95" i="3" a="1"/>
  <c r="X95" i="3" s="1"/>
  <c r="X80" i="3" a="1"/>
  <c r="X80" i="3" s="1"/>
  <c r="X164" i="3" a="1"/>
  <c r="X164" i="3" s="1"/>
  <c r="N206" i="3" a="1"/>
  <c r="N206" i="3" s="1"/>
  <c r="AQ13" i="2"/>
  <c r="AS13" i="2" s="1"/>
  <c r="AQ16" i="2"/>
  <c r="AS16" i="2" s="1"/>
  <c r="X129" i="3" a="1"/>
  <c r="X129" i="3" s="1"/>
  <c r="S193" i="3" a="1"/>
  <c r="S193" i="3" s="1"/>
  <c r="J37" i="3"/>
  <c r="AH53" i="3" a="1"/>
  <c r="AH53" i="3" s="1"/>
  <c r="B18" i="3"/>
  <c r="X143" i="3" a="1"/>
  <c r="X143" i="3" s="1"/>
  <c r="N173" i="3" a="1"/>
  <c r="N173" i="3" s="1"/>
  <c r="S82" i="3" a="1"/>
  <c r="S82" i="3" s="1"/>
  <c r="N124" i="3" a="1"/>
  <c r="N124" i="3" s="1"/>
  <c r="E4" i="2"/>
  <c r="B64" i="2"/>
  <c r="AT5" i="2"/>
  <c r="I116" i="3" a="1"/>
  <c r="I116" i="3" s="1"/>
  <c r="N117" i="3" a="1"/>
  <c r="N117" i="3" s="1"/>
  <c r="S207" i="3" a="1"/>
  <c r="S207" i="3" s="1"/>
  <c r="X194" i="3" a="1"/>
  <c r="X194" i="3" s="1"/>
  <c r="N53" i="3" a="1"/>
  <c r="N53" i="3" s="1"/>
  <c r="N122" i="3" a="1"/>
  <c r="N122" i="3" s="1"/>
  <c r="X200" i="3" a="1"/>
  <c r="X200" i="3" s="1"/>
  <c r="N74" i="3" a="1"/>
  <c r="N74" i="3" s="1"/>
  <c r="N80" i="3" a="1"/>
  <c r="N80" i="3" s="1"/>
  <c r="S59" i="3" a="1"/>
  <c r="S59" i="3" s="1"/>
  <c r="S122" i="3" a="1"/>
  <c r="S122" i="3" s="1"/>
  <c r="S137" i="3" a="1"/>
  <c r="S137" i="3" s="1"/>
  <c r="S101" i="3" a="1"/>
  <c r="S101" i="3" s="1"/>
  <c r="N82" i="3" a="1"/>
  <c r="N82" i="3" s="1"/>
  <c r="N129" i="3" a="1"/>
  <c r="N129" i="3" s="1"/>
  <c r="N108" i="3" a="1"/>
  <c r="N108" i="3" s="1"/>
  <c r="N157" i="3" a="1"/>
  <c r="N157" i="3" s="1"/>
  <c r="X144" i="3" a="1"/>
  <c r="X144" i="3" s="1"/>
  <c r="N186" i="3" a="1"/>
  <c r="N186" i="3" s="1"/>
  <c r="X108" i="3" a="1"/>
  <c r="X108" i="3" s="1"/>
  <c r="S47" i="3" a="1"/>
  <c r="S47" i="3" s="1"/>
  <c r="N116" i="3" a="1"/>
  <c r="N116" i="3" s="1"/>
  <c r="X145" i="3" a="1"/>
  <c r="X145" i="3" s="1"/>
  <c r="I59" i="3" a="1"/>
  <c r="I59" i="3" s="1"/>
  <c r="N115" i="3" a="1"/>
  <c r="N115" i="3" s="1"/>
  <c r="N165" i="3" a="1"/>
  <c r="N165" i="3" s="1"/>
  <c r="X87" i="3" a="1"/>
  <c r="X87" i="3" s="1"/>
  <c r="N88" i="3" a="1"/>
  <c r="N88" i="3" s="1"/>
  <c r="X193" i="3" a="1"/>
  <c r="X193" i="3" s="1"/>
  <c r="X122" i="3" a="1"/>
  <c r="X122" i="3" s="1"/>
  <c r="X150" i="3" a="1"/>
  <c r="X150" i="3" s="1"/>
  <c r="AN54" i="2"/>
  <c r="S52" i="3" a="1"/>
  <c r="S52" i="3" s="1"/>
  <c r="X124" i="3" a="1"/>
  <c r="X124" i="3" s="1"/>
  <c r="X173" i="3" a="1"/>
  <c r="X173" i="3" s="1"/>
  <c r="X138" i="3" a="1"/>
  <c r="X138" i="3" s="1"/>
  <c r="X152" i="3" a="1"/>
  <c r="X152" i="3" s="1"/>
  <c r="N59" i="3" a="1"/>
  <c r="N59" i="3" s="1"/>
  <c r="N150" i="3" a="1"/>
  <c r="N150" i="3" s="1"/>
  <c r="X60" i="3" a="1"/>
  <c r="X60" i="3" s="1"/>
  <c r="N201" i="3" a="1"/>
  <c r="N201" i="3" s="1"/>
  <c r="X115" i="3" a="1"/>
  <c r="X115" i="3" s="1"/>
  <c r="N68" i="3" a="1"/>
  <c r="N68" i="3" s="1"/>
  <c r="N171" i="3" a="1"/>
  <c r="N171" i="3" s="1"/>
  <c r="X187" i="3" a="1"/>
  <c r="X187" i="3" s="1"/>
  <c r="X45" i="3" a="1"/>
  <c r="X45" i="3" s="1"/>
  <c r="X123" i="3" a="1"/>
  <c r="X123" i="3" s="1"/>
  <c r="X157" i="3" a="1"/>
  <c r="X157" i="3" s="1"/>
  <c r="X178" i="3" a="1"/>
  <c r="X178" i="3" s="1"/>
  <c r="I45" i="3" a="1"/>
  <c r="I45" i="3" s="1"/>
  <c r="AC60" i="3" a="1"/>
  <c r="AC60" i="3" s="1"/>
  <c r="N96" i="3" a="1"/>
  <c r="N96" i="3" s="1"/>
  <c r="S192" i="3" a="1"/>
  <c r="S192" i="3" s="1"/>
  <c r="X52" i="3" a="1"/>
  <c r="X52" i="3" s="1"/>
  <c r="X110" i="3" a="1"/>
  <c r="X110" i="3" s="1"/>
  <c r="X117" i="3" a="1"/>
  <c r="X117" i="3" s="1"/>
  <c r="X185" i="3" a="1"/>
  <c r="X185" i="3" s="1"/>
  <c r="X158" i="3" a="1"/>
  <c r="X158" i="3" s="1"/>
  <c r="S67" i="3" a="1"/>
  <c r="S67" i="3" s="1"/>
  <c r="AH74" i="3" a="1"/>
  <c r="AH74" i="3" s="1"/>
  <c r="N54" i="3" a="1"/>
  <c r="N54" i="3" s="1"/>
  <c r="N110" i="3" a="1"/>
  <c r="N110" i="3" s="1"/>
  <c r="X206" i="3" a="1"/>
  <c r="X206" i="3" s="1"/>
  <c r="AH61" i="3" a="1"/>
  <c r="AH61" i="3" s="1"/>
  <c r="X54" i="3" a="1"/>
  <c r="X54" i="3" s="1"/>
  <c r="X73" i="3" a="1"/>
  <c r="X73" i="3" s="1"/>
  <c r="N151" i="3" a="1"/>
  <c r="N151" i="3" s="1"/>
  <c r="I95" i="3" a="1"/>
  <c r="I95" i="3" s="1"/>
  <c r="X74" i="3" a="1"/>
  <c r="X74" i="3" s="1"/>
  <c r="I87" i="3" a="1"/>
  <c r="I87" i="3" s="1"/>
  <c r="I151" i="3" a="1"/>
  <c r="I151" i="3" s="1"/>
  <c r="AH59" i="3" a="1"/>
  <c r="AH59" i="3" s="1"/>
  <c r="N200" i="3" a="1"/>
  <c r="N200" i="3" s="1"/>
  <c r="N199" i="3" a="1"/>
  <c r="N199" i="3" s="1"/>
  <c r="N144" i="3" a="1"/>
  <c r="N144" i="3" s="1"/>
  <c r="N136" i="3" a="1"/>
  <c r="N136" i="3" s="1"/>
  <c r="I115" i="3" a="1"/>
  <c r="I115" i="3" s="1"/>
  <c r="S129" i="3" a="1"/>
  <c r="S129" i="3" s="1"/>
  <c r="N185" i="3" a="1"/>
  <c r="N185" i="3" s="1"/>
  <c r="I47" i="3" a="1"/>
  <c r="I47" i="3" s="1"/>
  <c r="X67" i="3" a="1"/>
  <c r="X67" i="3" s="1"/>
  <c r="X102" i="3" a="1"/>
  <c r="X102" i="3" s="1"/>
  <c r="S143" i="3" a="1"/>
  <c r="S143" i="3" s="1"/>
  <c r="AH122" i="3" a="1"/>
  <c r="AH122" i="3" s="1"/>
  <c r="N103" i="3" a="1"/>
  <c r="N103" i="3" s="1"/>
  <c r="N207" i="3" a="1"/>
  <c r="N207" i="3" s="1"/>
  <c r="N61" i="3" a="1"/>
  <c r="N61" i="3" s="1"/>
  <c r="N66" i="3" a="1"/>
  <c r="N66" i="3" s="1"/>
  <c r="N46" i="3" a="1"/>
  <c r="N46" i="3" s="1"/>
  <c r="N192" i="3" a="1"/>
  <c r="N192" i="3" s="1"/>
  <c r="N75" i="3" a="1"/>
  <c r="N75" i="3" s="1"/>
  <c r="X179" i="3" a="1"/>
  <c r="X179" i="3" s="1"/>
  <c r="I103" i="3" a="1"/>
  <c r="I103" i="3" s="1"/>
  <c r="X89" i="3" a="1"/>
  <c r="X89" i="3" s="1"/>
  <c r="X130" i="3" a="1"/>
  <c r="X130" i="3" s="1"/>
  <c r="X166" i="3" a="1"/>
  <c r="X166" i="3" s="1"/>
  <c r="X186" i="3" a="1"/>
  <c r="X186" i="3" s="1"/>
  <c r="AQ19" i="2"/>
  <c r="AS19" i="2" s="1"/>
  <c r="AQ51" i="2"/>
  <c r="AS51" i="2" s="1"/>
  <c r="N20" i="3"/>
  <c r="J3" i="3"/>
  <c r="I4" i="3"/>
  <c r="I19" i="3"/>
  <c r="A35" i="3"/>
  <c r="I208" i="3" a="1"/>
  <c r="I208" i="3" s="1"/>
  <c r="AC108" i="3" a="1"/>
  <c r="AC108" i="3" s="1"/>
  <c r="I158" i="3" a="1"/>
  <c r="I158" i="3" s="1"/>
  <c r="S172" i="3" a="1"/>
  <c r="S172" i="3" s="1"/>
  <c r="S152" i="3" a="1"/>
  <c r="S152" i="3" s="1"/>
  <c r="S94" i="3" a="1"/>
  <c r="S94" i="3" s="1"/>
  <c r="S53" i="3" a="1"/>
  <c r="S53" i="3" s="1"/>
  <c r="S178" i="3" a="1"/>
  <c r="S178" i="3" s="1"/>
  <c r="S74" i="3" a="1"/>
  <c r="S74" i="3" s="1"/>
  <c r="S46" i="3" a="1"/>
  <c r="S46" i="3" s="1"/>
  <c r="S60" i="3" a="1"/>
  <c r="S60" i="3" s="1"/>
  <c r="S95" i="3" a="1"/>
  <c r="S95" i="3" s="1"/>
  <c r="S88" i="3" a="1"/>
  <c r="S88" i="3" s="1"/>
  <c r="S158" i="3" a="1"/>
  <c r="S158" i="3" s="1"/>
  <c r="S80" i="3" a="1"/>
  <c r="S80" i="3" s="1"/>
  <c r="S102" i="3" a="1"/>
  <c r="S102" i="3" s="1"/>
  <c r="S208" i="3" a="1"/>
  <c r="S208" i="3" s="1"/>
  <c r="S179" i="3" a="1"/>
  <c r="S179" i="3" s="1"/>
  <c r="S73" i="3" a="1"/>
  <c r="S73" i="3" s="1"/>
  <c r="S151" i="3" a="1"/>
  <c r="S151" i="3" s="1"/>
  <c r="S185" i="3" a="1"/>
  <c r="S185" i="3" s="1"/>
  <c r="S180" i="3" a="1"/>
  <c r="S180" i="3" s="1"/>
  <c r="S165" i="3" a="1"/>
  <c r="S165" i="3" s="1"/>
  <c r="S187" i="3" a="1"/>
  <c r="S187" i="3" s="1"/>
  <c r="S75" i="3" a="1"/>
  <c r="S75" i="3" s="1"/>
  <c r="S145" i="3" a="1"/>
  <c r="S145" i="3" s="1"/>
  <c r="S124" i="3" a="1"/>
  <c r="S124" i="3" s="1"/>
  <c r="S54" i="3" a="1"/>
  <c r="S54" i="3" s="1"/>
  <c r="S138" i="3" a="1"/>
  <c r="S138" i="3" s="1"/>
  <c r="S123" i="3" a="1"/>
  <c r="S123" i="3" s="1"/>
  <c r="S115" i="3" a="1"/>
  <c r="S115" i="3" s="1"/>
  <c r="S199" i="3" a="1"/>
  <c r="S199" i="3" s="1"/>
  <c r="S87" i="3" a="1"/>
  <c r="S87" i="3" s="1"/>
  <c r="S136" i="3" a="1"/>
  <c r="S136" i="3" s="1"/>
  <c r="S186" i="3" a="1"/>
  <c r="S186" i="3" s="1"/>
  <c r="AC152" i="3" a="1"/>
  <c r="AC152" i="3" s="1"/>
  <c r="I173" i="3" a="1"/>
  <c r="I173" i="3" s="1"/>
  <c r="AC53" i="3" a="1"/>
  <c r="AC53" i="3" s="1"/>
  <c r="AC180" i="3" a="1"/>
  <c r="AC180" i="3" s="1"/>
  <c r="AC145" i="3" a="1"/>
  <c r="AC145" i="3" s="1"/>
  <c r="AC199" i="3" a="1"/>
  <c r="AC199" i="3" s="1"/>
  <c r="AC89" i="3" a="1"/>
  <c r="AC89" i="3" s="1"/>
  <c r="AC95" i="3" a="1"/>
  <c r="AC95" i="3" s="1"/>
  <c r="AC159" i="3" a="1"/>
  <c r="AC159" i="3" s="1"/>
  <c r="AC96" i="3" a="1"/>
  <c r="AC96" i="3" s="1"/>
  <c r="AC165" i="3" a="1"/>
  <c r="AC165" i="3" s="1"/>
  <c r="AC124" i="3" a="1"/>
  <c r="AC124" i="3" s="1"/>
  <c r="AC171" i="3" a="1"/>
  <c r="AC171" i="3" s="1"/>
  <c r="AC54" i="3" a="1"/>
  <c r="AC54" i="3" s="1"/>
  <c r="AC206" i="3" a="1"/>
  <c r="AC206" i="3" s="1"/>
  <c r="AC137" i="3" a="1"/>
  <c r="AC137" i="3" s="1"/>
  <c r="AC68" i="3" a="1"/>
  <c r="AC68" i="3" s="1"/>
  <c r="AC144" i="3" a="1"/>
  <c r="AC144" i="3" s="1"/>
  <c r="AC131" i="3" a="1"/>
  <c r="AC131" i="3" s="1"/>
  <c r="AC74" i="3" a="1"/>
  <c r="AC74" i="3" s="1"/>
  <c r="AC178" i="3" a="1"/>
  <c r="AC178" i="3" s="1"/>
  <c r="AC109" i="3" a="1"/>
  <c r="AC109" i="3" s="1"/>
  <c r="AC82" i="3" a="1"/>
  <c r="AC82" i="3" s="1"/>
  <c r="AC67" i="3" a="1"/>
  <c r="AC67" i="3" s="1"/>
  <c r="AC102" i="3" a="1"/>
  <c r="AC102" i="3" s="1"/>
  <c r="AC208" i="3" a="1"/>
  <c r="AC208" i="3" s="1"/>
  <c r="AC185" i="3" a="1"/>
  <c r="AC185" i="3" s="1"/>
  <c r="AC122" i="3" a="1"/>
  <c r="AC122" i="3" s="1"/>
  <c r="AC200" i="3" a="1"/>
  <c r="AC200" i="3" s="1"/>
  <c r="AC164" i="3" a="1"/>
  <c r="AC164" i="3" s="1"/>
  <c r="AC130" i="3" a="1"/>
  <c r="AC130" i="3" s="1"/>
  <c r="AC75" i="3" a="1"/>
  <c r="AC75" i="3" s="1"/>
  <c r="AC193" i="3" a="1"/>
  <c r="AC193" i="3" s="1"/>
  <c r="AC103" i="3" a="1"/>
  <c r="AC103" i="3" s="1"/>
  <c r="AC101" i="3" a="1"/>
  <c r="AC101" i="3" s="1"/>
  <c r="AC143" i="3" a="1"/>
  <c r="AC143" i="3" s="1"/>
  <c r="AC150" i="3" a="1"/>
  <c r="AC150" i="3" s="1"/>
  <c r="AC138" i="3" a="1"/>
  <c r="AC138" i="3" s="1"/>
  <c r="AC81" i="3" a="1"/>
  <c r="AC81" i="3" s="1"/>
  <c r="AC88" i="3" a="1"/>
  <c r="AC88" i="3" s="1"/>
  <c r="AC123" i="3" a="1"/>
  <c r="AC123" i="3" s="1"/>
  <c r="AC158" i="3" a="1"/>
  <c r="AC158" i="3" s="1"/>
  <c r="AC187" i="3" a="1"/>
  <c r="AC187" i="3" s="1"/>
  <c r="AC173" i="3" a="1"/>
  <c r="AC173" i="3" s="1"/>
  <c r="AC194" i="3" a="1"/>
  <c r="AC194" i="3" s="1"/>
  <c r="AC110" i="3" a="1"/>
  <c r="AC110" i="3" s="1"/>
  <c r="AC116" i="3" a="1"/>
  <c r="AC116" i="3" s="1"/>
  <c r="AS9" i="2"/>
  <c r="AC201" i="3" a="1"/>
  <c r="AC201" i="3" s="1"/>
  <c r="AC46" i="3" a="1"/>
  <c r="AC46" i="3" s="1"/>
  <c r="AC73" i="3" a="1"/>
  <c r="AC73" i="3" s="1"/>
  <c r="S61" i="3" a="1"/>
  <c r="S61" i="3" s="1"/>
  <c r="AC157" i="3" a="1"/>
  <c r="AC157" i="3" s="1"/>
  <c r="AC186" i="3" a="1"/>
  <c r="AC186" i="3" s="1"/>
  <c r="AC59" i="3" a="1"/>
  <c r="AC59" i="3" s="1"/>
  <c r="AC52" i="3" a="1"/>
  <c r="AC52" i="3" s="1"/>
  <c r="AC45" i="3" a="1"/>
  <c r="AC45" i="3" s="1"/>
  <c r="AC207" i="3" a="1"/>
  <c r="AC207" i="3" s="1"/>
  <c r="AC80" i="3" a="1"/>
  <c r="AC80" i="3" s="1"/>
  <c r="J11" i="3"/>
  <c r="J36" i="3"/>
  <c r="I102" i="3" a="1"/>
  <c r="I102" i="3" s="1"/>
  <c r="I109" i="3" a="1"/>
  <c r="I109" i="3" s="1"/>
  <c r="I201" i="3" a="1"/>
  <c r="I201" i="3" s="1"/>
  <c r="I68" i="3" a="1"/>
  <c r="I68" i="3" s="1"/>
  <c r="I88" i="3" a="1"/>
  <c r="I88" i="3" s="1"/>
  <c r="I94" i="3" a="1"/>
  <c r="I94" i="3" s="1"/>
  <c r="I81" i="3" a="1"/>
  <c r="I81" i="3" s="1"/>
  <c r="I152" i="3" a="1"/>
  <c r="I152" i="3" s="1"/>
  <c r="I74" i="3" a="1"/>
  <c r="I74" i="3" s="1"/>
  <c r="I82" i="3" a="1"/>
  <c r="I82" i="3" s="1"/>
  <c r="I66" i="3" a="1"/>
  <c r="I66" i="3" s="1"/>
  <c r="I61" i="3" a="1"/>
  <c r="I61" i="3" s="1"/>
  <c r="I52" i="3" a="1"/>
  <c r="I52" i="3" s="1"/>
  <c r="I186" i="3" a="1"/>
  <c r="I186" i="3" s="1"/>
  <c r="I101" i="3" a="1"/>
  <c r="I101" i="3" s="1"/>
  <c r="I194" i="3" a="1"/>
  <c r="I194" i="3" s="1"/>
  <c r="I46" i="3" a="1"/>
  <c r="I46" i="3" s="1"/>
  <c r="I73" i="3" a="1"/>
  <c r="I73" i="3" s="1"/>
  <c r="I54" i="3" a="1"/>
  <c r="I54" i="3" s="1"/>
  <c r="I67" i="3" a="1"/>
  <c r="I67" i="3" s="1"/>
  <c r="I143" i="3" a="1"/>
  <c r="I143" i="3" s="1"/>
  <c r="I171" i="3" a="1"/>
  <c r="I171" i="3" s="1"/>
  <c r="I144" i="3" a="1"/>
  <c r="I144" i="3" s="1"/>
  <c r="I145" i="3" a="1"/>
  <c r="I145" i="3" s="1"/>
  <c r="I53" i="3" a="1"/>
  <c r="I53" i="3" s="1"/>
  <c r="I60" i="3" a="1"/>
  <c r="I60" i="3" s="1"/>
  <c r="I131" i="3" a="1"/>
  <c r="I131" i="3" s="1"/>
  <c r="I124" i="3" a="1"/>
  <c r="I124" i="3" s="1"/>
  <c r="I89" i="3" a="1"/>
  <c r="I89" i="3" s="1"/>
  <c r="I159" i="3" a="1"/>
  <c r="I159" i="3" s="1"/>
  <c r="I157" i="3" a="1"/>
  <c r="I157" i="3" s="1"/>
  <c r="I193" i="3" a="1"/>
  <c r="I193" i="3" s="1"/>
  <c r="I172" i="3" a="1"/>
  <c r="I172" i="3" s="1"/>
  <c r="I108" i="3" a="1"/>
  <c r="I108" i="3" s="1"/>
  <c r="I110" i="3" a="1"/>
  <c r="I110" i="3" s="1"/>
  <c r="I187" i="3" a="1"/>
  <c r="I187" i="3" s="1"/>
  <c r="I80" i="3" a="1"/>
  <c r="I80" i="3" s="1"/>
  <c r="I180" i="3" a="1"/>
  <c r="I180" i="3" s="1"/>
  <c r="I129" i="3" a="1"/>
  <c r="I129" i="3" s="1"/>
  <c r="I122" i="3" a="1"/>
  <c r="I122" i="3" s="1"/>
  <c r="I75" i="3" a="1"/>
  <c r="I75" i="3" s="1"/>
  <c r="I138" i="3" a="1"/>
  <c r="I138" i="3" s="1"/>
  <c r="I123" i="3" a="1"/>
  <c r="I123" i="3" s="1"/>
  <c r="I96" i="3" a="1"/>
  <c r="I96" i="3" s="1"/>
  <c r="I130" i="3" a="1"/>
  <c r="I130" i="3" s="1"/>
  <c r="I178" i="3" a="1"/>
  <c r="I178" i="3" s="1"/>
  <c r="I199" i="3" a="1"/>
  <c r="I199" i="3" s="1"/>
  <c r="I150" i="3" a="1"/>
  <c r="I150" i="3" s="1"/>
  <c r="I164" i="3" a="1"/>
  <c r="I164" i="3" s="1"/>
  <c r="I166" i="3" a="1"/>
  <c r="I166" i="3" s="1"/>
  <c r="I136" i="3" a="1"/>
  <c r="I136" i="3" s="1"/>
  <c r="I192" i="3" a="1"/>
  <c r="I192" i="3" s="1"/>
  <c r="I137" i="3" a="1"/>
  <c r="I137" i="3" s="1"/>
  <c r="I185" i="3" a="1"/>
  <c r="I185" i="3" s="1"/>
  <c r="I165" i="3" a="1"/>
  <c r="I165" i="3" s="1"/>
  <c r="I207" i="3" a="1"/>
  <c r="I207" i="3" s="1"/>
  <c r="I179" i="3" a="1"/>
  <c r="I179" i="3" s="1"/>
  <c r="I206" i="3" a="1"/>
  <c r="I206" i="3" s="1"/>
  <c r="AC47" i="3" a="1"/>
  <c r="AC47" i="3" s="1"/>
  <c r="AC151" i="3" a="1"/>
  <c r="AC151" i="3" s="1"/>
  <c r="AC179" i="3" a="1"/>
  <c r="AC179" i="3" s="1"/>
  <c r="AC136" i="3" a="1"/>
  <c r="AC136" i="3" s="1"/>
  <c r="M54" i="2"/>
  <c r="I117" i="3" a="1"/>
  <c r="I117" i="3" s="1"/>
  <c r="AC87" i="3" a="1"/>
  <c r="AC87" i="3" s="1"/>
  <c r="AH152" i="3" a="1"/>
  <c r="AH152" i="3" s="1"/>
  <c r="AH150" i="3" a="1"/>
  <c r="AH150" i="3" s="1"/>
  <c r="AH95" i="3" a="1"/>
  <c r="AH95" i="3" s="1"/>
  <c r="AH131" i="3" a="1"/>
  <c r="AH131" i="3" s="1"/>
  <c r="AH143" i="3" a="1"/>
  <c r="AH143" i="3" s="1"/>
  <c r="AH54" i="3" a="1"/>
  <c r="AH54" i="3" s="1"/>
  <c r="AH67" i="3" a="1"/>
  <c r="AH67" i="3" s="1"/>
  <c r="AH144" i="3" a="1"/>
  <c r="AH144" i="3" s="1"/>
  <c r="AH88" i="3" a="1"/>
  <c r="AH88" i="3" s="1"/>
  <c r="AH110" i="3" a="1"/>
  <c r="AH110" i="3" s="1"/>
  <c r="AH137" i="3" a="1"/>
  <c r="AH137" i="3" s="1"/>
  <c r="AH73" i="3" a="1"/>
  <c r="AH73" i="3" s="1"/>
  <c r="AL54" i="2"/>
  <c r="AH207" i="3" a="1"/>
  <c r="AH207" i="3" s="1"/>
  <c r="AH208" i="3" a="1"/>
  <c r="AH208" i="3" s="1"/>
  <c r="AH103" i="3" a="1"/>
  <c r="AH103" i="3" s="1"/>
  <c r="AH123" i="3" a="1"/>
  <c r="AH123" i="3" s="1"/>
  <c r="AH45" i="3" a="1"/>
  <c r="AH45" i="3" s="1"/>
  <c r="AH66" i="3" a="1"/>
  <c r="AH66" i="3" s="1"/>
  <c r="AH60" i="3" a="1"/>
  <c r="AH60" i="3" s="1"/>
  <c r="AH192" i="3" a="1"/>
  <c r="AH192" i="3" s="1"/>
  <c r="AH179" i="3" a="1"/>
  <c r="AH179" i="3" s="1"/>
  <c r="AH130" i="3" a="1"/>
  <c r="AH130" i="3" s="1"/>
  <c r="AH206" i="3" a="1"/>
  <c r="AH206" i="3" s="1"/>
  <c r="AH173" i="3" a="1"/>
  <c r="AH173" i="3" s="1"/>
  <c r="AH185" i="3" a="1"/>
  <c r="AH185" i="3" s="1"/>
  <c r="AH52" i="3" a="1"/>
  <c r="AH52" i="3" s="1"/>
  <c r="AH159" i="3" a="1"/>
  <c r="AH159" i="3" s="1"/>
  <c r="AH157" i="3" a="1"/>
  <c r="AH157" i="3" s="1"/>
  <c r="AH165" i="3" a="1"/>
  <c r="AH165" i="3" s="1"/>
  <c r="AH102" i="3" a="1"/>
  <c r="AH102" i="3" s="1"/>
  <c r="AH129" i="3" a="1"/>
  <c r="AH129" i="3" s="1"/>
  <c r="AH68" i="3" a="1"/>
  <c r="AH68" i="3" s="1"/>
  <c r="AH75" i="3" a="1"/>
  <c r="AH75" i="3" s="1"/>
  <c r="AH145" i="3" a="1"/>
  <c r="AH145" i="3" s="1"/>
  <c r="AQ12" i="2"/>
  <c r="AS12" i="2" s="1"/>
  <c r="AM54" i="2"/>
  <c r="X180" i="3" a="1"/>
  <c r="X180" i="3" s="1"/>
  <c r="X75" i="3" a="1"/>
  <c r="X75" i="3" s="1"/>
  <c r="N102" i="3" a="1"/>
  <c r="N102" i="3" s="1"/>
  <c r="X47" i="3" a="1"/>
  <c r="X47" i="3" s="1"/>
  <c r="AC172" i="3" a="1"/>
  <c r="AC172" i="3" s="1"/>
  <c r="AC94" i="3" a="1"/>
  <c r="AC94" i="3" s="1"/>
  <c r="AC66" i="3" a="1"/>
  <c r="AC66" i="3" s="1"/>
  <c r="AC61" i="3" a="1"/>
  <c r="AC61" i="3" s="1"/>
  <c r="AC129" i="3" a="1"/>
  <c r="AC129" i="3" s="1"/>
  <c r="AC115" i="3" a="1"/>
  <c r="AC115" i="3" s="1"/>
  <c r="AC166" i="3" a="1"/>
  <c r="AC166" i="3" s="1"/>
  <c r="AC192" i="3" a="1"/>
  <c r="AC192" i="3" s="1"/>
  <c r="X192" i="3" a="1"/>
  <c r="X192" i="3" s="1"/>
  <c r="N94" i="3" a="1"/>
  <c r="N94" i="3" s="1"/>
  <c r="N87" i="3" a="1"/>
  <c r="N87" i="3" s="1"/>
  <c r="N137" i="3" a="1"/>
  <c r="N137" i="3" s="1"/>
  <c r="N81" i="3" a="1"/>
  <c r="N81" i="3" s="1"/>
  <c r="N179" i="3" a="1"/>
  <c r="N179" i="3" s="1"/>
  <c r="N138" i="3" a="1"/>
  <c r="N138" i="3" s="1"/>
  <c r="AC117" i="3" a="1"/>
  <c r="AC117" i="3" s="1"/>
  <c r="AH47" i="3" a="1"/>
  <c r="AH47" i="3" s="1"/>
  <c r="AH164" i="3" a="1"/>
  <c r="AH164" i="3" s="1"/>
  <c r="AH166" i="3" a="1"/>
  <c r="AH166" i="3" s="1"/>
  <c r="X53" i="3" a="1"/>
  <c r="X53" i="3" s="1"/>
  <c r="X81" i="3" a="1"/>
  <c r="X81" i="3" s="1"/>
  <c r="X199" i="3" a="1"/>
  <c r="X199" i="3" s="1"/>
  <c r="X172" i="3" a="1"/>
  <c r="X172" i="3" s="1"/>
  <c r="X208" i="3" a="1"/>
  <c r="X208" i="3" s="1"/>
  <c r="X96" i="3" a="1"/>
  <c r="X96" i="3" s="1"/>
  <c r="X82" i="3" a="1"/>
  <c r="X82" i="3" s="1"/>
  <c r="X171" i="3" a="1"/>
  <c r="X171" i="3" s="1"/>
  <c r="X68" i="3" a="1"/>
  <c r="X68" i="3" s="1"/>
  <c r="X136" i="3" a="1"/>
  <c r="X136" i="3" s="1"/>
  <c r="X131" i="3" a="1"/>
  <c r="X131" i="3" s="1"/>
  <c r="X66" i="3" a="1"/>
  <c r="X66" i="3" s="1"/>
  <c r="X207" i="3" a="1"/>
  <c r="X207" i="3" s="1"/>
  <c r="X59" i="3" a="1"/>
  <c r="X59" i="3" s="1"/>
  <c r="X61" i="3" a="1"/>
  <c r="X61" i="3" s="1"/>
  <c r="AH201" i="3" a="1"/>
  <c r="AH201" i="3" s="1"/>
  <c r="AH186" i="3" a="1"/>
  <c r="AH186" i="3" s="1"/>
  <c r="S109" i="3" a="1"/>
  <c r="S109" i="3" s="1"/>
  <c r="S130" i="3" a="1"/>
  <c r="S130" i="3" s="1"/>
  <c r="S164" i="3" a="1"/>
  <c r="S164" i="3" s="1"/>
  <c r="S173" i="3" a="1"/>
  <c r="S173" i="3" s="1"/>
  <c r="S200" i="3" a="1"/>
  <c r="S200" i="3" s="1"/>
  <c r="R54" i="2"/>
  <c r="N193" i="3" a="1"/>
  <c r="N193" i="3" s="1"/>
  <c r="AH80" i="3" a="1"/>
  <c r="AH80" i="3" s="1"/>
  <c r="AH151" i="3" a="1"/>
  <c r="AH151" i="3" s="1"/>
  <c r="AH124" i="3" a="1"/>
  <c r="AH124" i="3" s="1"/>
  <c r="AH172" i="3" a="1"/>
  <c r="AH172" i="3" s="1"/>
  <c r="X109" i="3" a="1"/>
  <c r="X109" i="3" s="1"/>
  <c r="X159" i="3" a="1"/>
  <c r="X159" i="3" s="1"/>
  <c r="S66" i="3" a="1"/>
  <c r="S66" i="3" s="1"/>
  <c r="N60" i="3" a="1"/>
  <c r="N60" i="3" s="1"/>
  <c r="N130" i="3" a="1"/>
  <c r="N130" i="3" s="1"/>
  <c r="N158" i="3" a="1"/>
  <c r="N158" i="3" s="1"/>
  <c r="N95" i="3" a="1"/>
  <c r="N95" i="3" s="1"/>
  <c r="N208" i="3" a="1"/>
  <c r="N208" i="3" s="1"/>
  <c r="N152" i="3" a="1"/>
  <c r="N152" i="3" s="1"/>
  <c r="N109" i="3" a="1"/>
  <c r="N109" i="3" s="1"/>
  <c r="W54" i="2"/>
  <c r="S45" i="3" a="1"/>
  <c r="S45" i="3" s="1"/>
  <c r="S68" i="3" a="1"/>
  <c r="S68" i="3" s="1"/>
  <c r="S150" i="3" a="1"/>
  <c r="S150" i="3" s="1"/>
  <c r="S171" i="3" a="1"/>
  <c r="S171" i="3" s="1"/>
  <c r="S89" i="3" a="1"/>
  <c r="S89" i="3" s="1"/>
  <c r="AH82" i="3" a="1"/>
  <c r="AH82" i="3" s="1"/>
  <c r="AH81" i="3" a="1"/>
  <c r="AH81" i="3" s="1"/>
  <c r="AH136" i="3" a="1"/>
  <c r="AH136" i="3" s="1"/>
  <c r="AH199" i="3" a="1"/>
  <c r="AH199" i="3" s="1"/>
  <c r="X103" i="3" a="1"/>
  <c r="X103" i="3" s="1"/>
  <c r="AG54" i="2"/>
  <c r="N164" i="3" a="1"/>
  <c r="N164" i="3" s="1"/>
  <c r="N180" i="3" a="1"/>
  <c r="N180" i="3" s="1"/>
  <c r="N89" i="3" a="1"/>
  <c r="N89" i="3" s="1"/>
  <c r="S194" i="3" a="1"/>
  <c r="S194" i="3" s="1"/>
  <c r="N67" i="3" a="1"/>
  <c r="N67" i="3" s="1"/>
  <c r="N187" i="3" a="1"/>
  <c r="N187" i="3" s="1"/>
  <c r="N123" i="3" a="1"/>
  <c r="N123" i="3" s="1"/>
  <c r="N145" i="3" a="1"/>
  <c r="N145" i="3" s="1"/>
  <c r="N143" i="3" a="1"/>
  <c r="N143" i="3" s="1"/>
  <c r="N47" i="3" a="1"/>
  <c r="N47" i="3" s="1"/>
  <c r="N101" i="3" a="1"/>
  <c r="N101" i="3" s="1"/>
  <c r="N178" i="3" a="1"/>
  <c r="N178" i="3" s="1"/>
  <c r="N194" i="3" a="1"/>
  <c r="N194" i="3" s="1"/>
  <c r="K11" i="3"/>
  <c r="N45" i="3" a="1"/>
  <c r="N45" i="3" s="1"/>
  <c r="S144" i="3" a="1"/>
  <c r="S144" i="3" s="1"/>
  <c r="S131" i="3" a="1"/>
  <c r="S131" i="3" s="1"/>
  <c r="S116" i="3" a="1"/>
  <c r="S116" i="3" s="1"/>
  <c r="S206" i="3" a="1"/>
  <c r="S206" i="3" s="1"/>
  <c r="S201" i="3" a="1"/>
  <c r="S201" i="3" s="1"/>
  <c r="S103" i="3" a="1"/>
  <c r="S103" i="3" s="1"/>
  <c r="S108" i="3" a="1"/>
  <c r="S108" i="3" s="1"/>
  <c r="S81" i="3" a="1"/>
  <c r="S81" i="3" s="1"/>
  <c r="S159" i="3" a="1"/>
  <c r="S159" i="3" s="1"/>
  <c r="AH87" i="3" a="1"/>
  <c r="AH87" i="3" s="1"/>
  <c r="AH94" i="3" a="1"/>
  <c r="AH94" i="3" s="1"/>
  <c r="AH158" i="3" a="1"/>
  <c r="AH158" i="3" s="1"/>
  <c r="AH193" i="3" a="1"/>
  <c r="AH193" i="3" s="1"/>
  <c r="AH171" i="3" a="1"/>
  <c r="AH171" i="3" s="1"/>
  <c r="AH138" i="3" a="1"/>
  <c r="AH138" i="3" s="1"/>
  <c r="AH187" i="3" a="1"/>
  <c r="AH187" i="3" s="1"/>
  <c r="S110" i="3" a="1"/>
  <c r="S110" i="3" s="1"/>
  <c r="AH89" i="3" a="1"/>
  <c r="AH89" i="3" s="1"/>
  <c r="AH108" i="3" a="1"/>
  <c r="AH108" i="3" s="1"/>
  <c r="AH96" i="3" a="1"/>
  <c r="AH96" i="3" s="1"/>
  <c r="AH109" i="3" a="1"/>
  <c r="AH109" i="3" s="1"/>
  <c r="AH194" i="3" a="1"/>
  <c r="AH194" i="3" s="1"/>
  <c r="S157" i="3" a="1"/>
  <c r="S157" i="3" s="1"/>
  <c r="AH46" i="3" a="1"/>
  <c r="AH46" i="3" s="1"/>
  <c r="AH115" i="3" a="1"/>
  <c r="AH115" i="3" s="1"/>
  <c r="AH101" i="3" a="1"/>
  <c r="AH101" i="3" s="1"/>
  <c r="AH117" i="3" a="1"/>
  <c r="AH117" i="3" s="1"/>
  <c r="AH200" i="3" a="1"/>
  <c r="AH200" i="3" s="1"/>
  <c r="AH178" i="3" a="1"/>
  <c r="AH178" i="3" s="1"/>
  <c r="S166" i="3" a="1"/>
  <c r="S166" i="3" s="1"/>
  <c r="AO54" i="2"/>
  <c r="AS4" i="2"/>
  <c r="AQ54" i="2" l="1"/>
  <c r="D101" i="3" a="1"/>
  <c r="D101" i="3" s="1"/>
  <c r="D102" i="3" a="1"/>
  <c r="D102" i="3" s="1"/>
  <c r="D206" i="3" a="1"/>
  <c r="D206" i="3" s="1"/>
  <c r="D185" i="3" a="1"/>
  <c r="D185" i="3" s="1"/>
  <c r="D103" i="3" a="1"/>
  <c r="D103" i="3" s="1"/>
  <c r="D122" i="3" a="1"/>
  <c r="D122" i="3" s="1"/>
  <c r="D207" i="3" a="1"/>
  <c r="D207" i="3" s="1"/>
  <c r="D59" i="3" a="1"/>
  <c r="D59" i="3" s="1"/>
  <c r="D145" i="3" a="1"/>
  <c r="D145" i="3" s="1"/>
  <c r="D138" i="3" a="1"/>
  <c r="D138" i="3" s="1"/>
  <c r="D179" i="3" a="1"/>
  <c r="D179" i="3" s="1"/>
  <c r="D131" i="3" a="1"/>
  <c r="D131" i="3" s="1"/>
  <c r="D52" i="3" a="1"/>
  <c r="D52" i="3" s="1"/>
  <c r="D187" i="3" a="1"/>
  <c r="D187" i="3" s="1"/>
  <c r="D152" i="3" a="1"/>
  <c r="D152" i="3" s="1"/>
  <c r="D171" i="3" a="1"/>
  <c r="D171" i="3" s="1"/>
  <c r="D87" i="3" a="1"/>
  <c r="D87" i="3" s="1"/>
  <c r="D164" i="3" a="1"/>
  <c r="D164" i="3" s="1"/>
  <c r="D67" i="3" a="1"/>
  <c r="D67" i="3" s="1"/>
  <c r="D47" i="3" a="1"/>
  <c r="D47" i="3" s="1"/>
  <c r="D116" i="3" a="1"/>
  <c r="D116" i="3" s="1"/>
  <c r="D166" i="3" a="1"/>
  <c r="D166" i="3" s="1"/>
  <c r="D73" i="3" a="1"/>
  <c r="D73" i="3" s="1"/>
  <c r="D66" i="3" a="1"/>
  <c r="D66" i="3" s="1"/>
  <c r="D80" i="3" a="1"/>
  <c r="D80" i="3" s="1"/>
  <c r="D157" i="3" a="1"/>
  <c r="D157" i="3" s="1"/>
  <c r="D200" i="3" a="1"/>
  <c r="D200" i="3" s="1"/>
  <c r="D95" i="3" a="1"/>
  <c r="D95" i="3" s="1"/>
  <c r="D129" i="3" a="1"/>
  <c r="D129" i="3" s="1"/>
  <c r="D173" i="3" a="1"/>
  <c r="D173" i="3" s="1"/>
  <c r="D194" i="3" a="1"/>
  <c r="D194" i="3" s="1"/>
  <c r="D60" i="3" a="1"/>
  <c r="D60" i="3" s="1"/>
  <c r="D61" i="3" a="1"/>
  <c r="D61" i="3" s="1"/>
  <c r="D158" i="3" a="1"/>
  <c r="D158" i="3" s="1"/>
  <c r="D193" i="3" a="1"/>
  <c r="D193" i="3" s="1"/>
  <c r="D143" i="3" a="1"/>
  <c r="D143" i="3" s="1"/>
  <c r="D136" i="3" a="1"/>
  <c r="D136" i="3" s="1"/>
  <c r="D159" i="3" a="1"/>
  <c r="D159" i="3" s="1"/>
  <c r="D115" i="3" a="1"/>
  <c r="D115" i="3" s="1"/>
  <c r="D109" i="3" a="1"/>
  <c r="D109" i="3" s="1"/>
  <c r="D74" i="3" a="1"/>
  <c r="D74" i="3" s="1"/>
  <c r="D117" i="3" a="1"/>
  <c r="D117" i="3" s="1"/>
  <c r="D53" i="3" a="1"/>
  <c r="D53" i="3" s="1"/>
  <c r="D88" i="3" a="1"/>
  <c r="D88" i="3" s="1"/>
  <c r="AS10" i="2"/>
  <c r="D150" i="3" a="1"/>
  <c r="D150" i="3" s="1"/>
  <c r="D81" i="3" a="1"/>
  <c r="D81" i="3" s="1"/>
  <c r="D94" i="3" a="1"/>
  <c r="D94" i="3" s="1"/>
  <c r="D108" i="3" a="1"/>
  <c r="D108" i="3" s="1"/>
  <c r="D75" i="3" a="1"/>
  <c r="D75" i="3" s="1"/>
  <c r="D96" i="3" a="1"/>
  <c r="D96" i="3" s="1"/>
  <c r="D144" i="3" a="1"/>
  <c r="D144" i="3" s="1"/>
  <c r="D165" i="3" a="1"/>
  <c r="D165" i="3" s="1"/>
  <c r="D208" i="3" a="1"/>
  <c r="D208" i="3" s="1"/>
  <c r="D110" i="3" a="1"/>
  <c r="D110" i="3" s="1"/>
  <c r="D172" i="3" a="1"/>
  <c r="D172" i="3" s="1"/>
  <c r="D54" i="3" a="1"/>
  <c r="D54" i="3" s="1"/>
  <c r="D82" i="3" a="1"/>
  <c r="D82" i="3" s="1"/>
  <c r="D130" i="3" a="1"/>
  <c r="D130" i="3" s="1"/>
  <c r="D89" i="3" a="1"/>
  <c r="D89" i="3" s="1"/>
  <c r="D137" i="3" a="1"/>
  <c r="D137" i="3" s="1"/>
  <c r="D45" i="3" a="1"/>
  <c r="D45" i="3" s="1"/>
  <c r="D151" i="3" a="1"/>
  <c r="D151" i="3" s="1"/>
  <c r="D124" i="3" a="1"/>
  <c r="D124" i="3" s="1"/>
  <c r="D68" i="3" a="1"/>
  <c r="D68" i="3" s="1"/>
  <c r="D201" i="3" a="1"/>
  <c r="D201" i="3" s="1"/>
  <c r="D180" i="3" a="1"/>
  <c r="D180" i="3" s="1"/>
  <c r="D123" i="3" a="1"/>
  <c r="D123" i="3" s="1"/>
  <c r="D178" i="3" a="1"/>
  <c r="D178" i="3" s="1"/>
  <c r="D192" i="3" a="1"/>
  <c r="D192" i="3" s="1"/>
  <c r="D186" i="3" a="1"/>
  <c r="D186" i="3" s="1"/>
  <c r="D46" i="3" a="1"/>
  <c r="D46" i="3" s="1"/>
  <c r="D199" i="3" a="1"/>
  <c r="D199" i="3" s="1"/>
  <c r="AH209" i="3" l="1" a="1"/>
  <c r="AC209" i="3" a="1"/>
  <c r="X209" i="3" a="1"/>
  <c r="S209" i="3" a="1"/>
  <c r="N209" i="3" a="1"/>
  <c r="I209" i="3" a="1"/>
  <c r="D209" i="3" a="1"/>
  <c r="AH202" i="3" a="1"/>
  <c r="AC202" i="3" a="1"/>
  <c r="X202" i="3" a="1"/>
  <c r="S202" i="3" a="1"/>
  <c r="N202" i="3" a="1"/>
  <c r="I202" i="3" a="1"/>
  <c r="D202" i="3" a="1"/>
  <c r="AH195" i="3" a="1"/>
  <c r="AC195" i="3" a="1"/>
  <c r="X195" i="3" a="1"/>
  <c r="S195" i="3" a="1"/>
  <c r="N195" i="3" a="1"/>
  <c r="I195" i="3" a="1"/>
  <c r="D195" i="3" a="1"/>
  <c r="AH188" i="3" a="1"/>
  <c r="AC188" i="3" a="1"/>
  <c r="X188" i="3" a="1"/>
  <c r="S188" i="3" a="1"/>
  <c r="N188" i="3" a="1"/>
  <c r="I188" i="3" a="1"/>
  <c r="D188" i="3" a="1"/>
  <c r="AH181" i="3" a="1"/>
  <c r="AC181" i="3" a="1"/>
  <c r="X181" i="3" a="1"/>
  <c r="S181" i="3" a="1"/>
  <c r="N181" i="3" a="1"/>
  <c r="I181" i="3" a="1"/>
  <c r="D181" i="3" a="1"/>
  <c r="AH174" i="3" a="1"/>
  <c r="AC174" i="3" a="1"/>
  <c r="X174" i="3" a="1"/>
  <c r="S174" i="3" a="1"/>
  <c r="N174" i="3" a="1"/>
  <c r="I174" i="3" a="1"/>
  <c r="D174" i="3" a="1"/>
  <c r="AH167" i="3" a="1"/>
  <c r="AC167" i="3" a="1"/>
  <c r="X167" i="3" a="1"/>
  <c r="S167" i="3" a="1"/>
  <c r="N167" i="3" a="1"/>
  <c r="I167" i="3" a="1"/>
  <c r="D167" i="3" a="1"/>
  <c r="AH160" i="3" a="1"/>
  <c r="AC160" i="3" a="1"/>
  <c r="X160" i="3" a="1"/>
  <c r="S160" i="3" a="1"/>
  <c r="N160" i="3" a="1"/>
  <c r="I160" i="3" a="1"/>
  <c r="D160" i="3" a="1"/>
  <c r="AH153" i="3" a="1"/>
  <c r="AC153" i="3" a="1"/>
  <c r="X153" i="3" a="1"/>
  <c r="S153" i="3" a="1"/>
  <c r="N153" i="3" a="1"/>
  <c r="I153" i="3" a="1"/>
  <c r="D153" i="3" a="1"/>
  <c r="AH146" i="3" a="1"/>
  <c r="AC146" i="3" a="1"/>
  <c r="X146" i="3" a="1"/>
  <c r="S146" i="3" a="1"/>
  <c r="N146" i="3" a="1"/>
  <c r="I146" i="3" a="1"/>
  <c r="D146" i="3" a="1"/>
  <c r="D139" i="3" a="1"/>
  <c r="D132" i="3" a="1"/>
  <c r="AH139" i="3" a="1"/>
  <c r="AC139" i="3" a="1"/>
  <c r="X139" i="3" a="1"/>
  <c r="S139" i="3" a="1"/>
  <c r="N139" i="3" a="1"/>
  <c r="I139" i="3" a="1"/>
  <c r="AH132" i="3" a="1"/>
  <c r="AC132" i="3" a="1"/>
  <c r="X132" i="3" a="1"/>
  <c r="S132" i="3" a="1"/>
  <c r="N132" i="3" a="1"/>
  <c r="I132" i="3" a="1"/>
  <c r="AH125" i="3" a="1"/>
  <c r="AC125" i="3" a="1"/>
  <c r="X125" i="3" a="1"/>
  <c r="S125" i="3" a="1"/>
  <c r="N125" i="3" a="1"/>
  <c r="I125" i="3" a="1"/>
  <c r="D125" i="3" a="1"/>
  <c r="AH118" i="3" a="1"/>
  <c r="AC118" i="3" a="1"/>
  <c r="X118" i="3" a="1"/>
  <c r="S118" i="3" a="1"/>
  <c r="N118" i="3" a="1"/>
  <c r="I118" i="3" a="1"/>
  <c r="D118" i="3" a="1"/>
  <c r="AH111" i="3" a="1"/>
  <c r="AC111" i="3" a="1"/>
  <c r="X111" i="3" a="1"/>
  <c r="S111" i="3" a="1"/>
  <c r="N111" i="3" a="1"/>
  <c r="I111" i="3" a="1"/>
  <c r="D111" i="3" a="1"/>
  <c r="AH104" i="3" a="1"/>
  <c r="AC104" i="3" a="1"/>
  <c r="X104" i="3" a="1"/>
  <c r="S104" i="3" a="1"/>
  <c r="N104" i="3" a="1"/>
  <c r="I104" i="3" a="1"/>
  <c r="D104" i="3" a="1"/>
  <c r="AH97" i="3" a="1"/>
  <c r="AC97" i="3" a="1"/>
  <c r="X97" i="3" a="1"/>
  <c r="S97" i="3" a="1"/>
  <c r="N97" i="3" a="1"/>
  <c r="I97" i="3" a="1"/>
  <c r="D97" i="3" a="1"/>
  <c r="AH90" i="3" a="1"/>
  <c r="AC90" i="3" a="1"/>
  <c r="X90" i="3" a="1"/>
  <c r="S90" i="3" a="1"/>
  <c r="N90" i="3" a="1"/>
  <c r="I90" i="3" a="1"/>
  <c r="D90" i="3" a="1"/>
  <c r="AH83" i="3" a="1"/>
  <c r="AC83" i="3" a="1"/>
  <c r="X83" i="3" a="1"/>
  <c r="S83" i="3" a="1"/>
  <c r="N83" i="3" a="1"/>
  <c r="I83" i="3" a="1"/>
  <c r="D83" i="3" a="1"/>
  <c r="AH76" i="3" a="1"/>
  <c r="AC76" i="3" a="1"/>
  <c r="X76" i="3" a="1"/>
  <c r="S76" i="3" a="1"/>
  <c r="N76" i="3" a="1"/>
  <c r="I76" i="3" a="1"/>
  <c r="D76" i="3" a="1"/>
  <c r="AH69" i="3" a="1"/>
  <c r="AC69" i="3" a="1"/>
  <c r="X69" i="3" a="1"/>
  <c r="S69" i="3" a="1"/>
  <c r="N69" i="3" a="1"/>
  <c r="I69" i="3" a="1"/>
  <c r="D69" i="3" a="1"/>
  <c r="AH62" i="3" a="1"/>
  <c r="AC62" i="3" a="1"/>
  <c r="X62" i="3" a="1"/>
  <c r="S62" i="3" a="1"/>
  <c r="N62" i="3" a="1"/>
  <c r="I62" i="3" a="1"/>
  <c r="D62" i="3" a="1"/>
  <c r="AH55" i="3" a="1"/>
  <c r="AC55" i="3" a="1"/>
  <c r="X55" i="3" a="1"/>
  <c r="S55" i="3" a="1"/>
  <c r="N55" i="3" a="1"/>
  <c r="I55" i="3" a="1"/>
  <c r="D55" i="3" a="1"/>
  <c r="AH48" i="3" a="1"/>
  <c r="AC48" i="3" a="1"/>
  <c r="X48" i="3" a="1"/>
  <c r="S48" i="3" a="1"/>
  <c r="N48" i="3" a="1"/>
  <c r="I48" i="3" a="1"/>
  <c r="D48" i="3" a="1"/>
  <c r="D48" i="3"/>
  <c r="I48" i="3"/>
  <c r="N48" i="3"/>
  <c r="S48" i="3"/>
  <c r="X48" i="3"/>
  <c r="AC48" i="3"/>
  <c r="AH48" i="3"/>
  <c r="D55" i="3"/>
  <c r="I55" i="3"/>
  <c r="N55" i="3"/>
  <c r="S55" i="3"/>
  <c r="X55" i="3"/>
  <c r="AC55" i="3"/>
  <c r="AH55" i="3"/>
  <c r="D62" i="3"/>
  <c r="I62" i="3"/>
  <c r="N62" i="3"/>
  <c r="S62" i="3"/>
  <c r="X62" i="3"/>
  <c r="AC62" i="3"/>
  <c r="AH62" i="3"/>
  <c r="D69" i="3"/>
  <c r="I69" i="3"/>
  <c r="N69" i="3"/>
  <c r="S69" i="3"/>
  <c r="X69" i="3"/>
  <c r="AC69" i="3"/>
  <c r="AH69" i="3"/>
  <c r="D76" i="3"/>
  <c r="I76" i="3"/>
  <c r="N76" i="3"/>
  <c r="S76" i="3"/>
  <c r="X76" i="3"/>
  <c r="AC76" i="3"/>
  <c r="AH76" i="3"/>
  <c r="D83" i="3"/>
  <c r="I83" i="3"/>
  <c r="N83" i="3"/>
  <c r="S83" i="3"/>
  <c r="X83" i="3"/>
  <c r="AC83" i="3"/>
  <c r="AH83" i="3"/>
  <c r="D90" i="3"/>
  <c r="I90" i="3"/>
  <c r="N90" i="3"/>
  <c r="S90" i="3"/>
  <c r="X90" i="3"/>
  <c r="AC90" i="3"/>
  <c r="AH90" i="3"/>
  <c r="D97" i="3"/>
  <c r="I97" i="3"/>
  <c r="N97" i="3"/>
  <c r="S97" i="3"/>
  <c r="X97" i="3"/>
  <c r="AC97" i="3"/>
  <c r="AH97" i="3"/>
  <c r="D104" i="3"/>
  <c r="I104" i="3"/>
  <c r="N104" i="3"/>
  <c r="S104" i="3"/>
  <c r="X104" i="3"/>
  <c r="AC104" i="3"/>
  <c r="AH104" i="3"/>
  <c r="D111" i="3"/>
  <c r="I111" i="3"/>
  <c r="N111" i="3"/>
  <c r="S111" i="3"/>
  <c r="X111" i="3"/>
  <c r="AC111" i="3"/>
  <c r="AH111" i="3"/>
  <c r="D118" i="3"/>
  <c r="I118" i="3"/>
  <c r="N118" i="3"/>
  <c r="S118" i="3"/>
  <c r="X118" i="3"/>
  <c r="AC118" i="3"/>
  <c r="AH118" i="3"/>
  <c r="D125" i="3"/>
  <c r="I125" i="3"/>
  <c r="N125" i="3"/>
  <c r="S125" i="3"/>
  <c r="X125" i="3"/>
  <c r="AC125" i="3"/>
  <c r="AH125" i="3"/>
  <c r="I132" i="3"/>
  <c r="N132" i="3"/>
  <c r="S132" i="3"/>
  <c r="X132" i="3"/>
  <c r="AC132" i="3"/>
  <c r="AH132" i="3"/>
  <c r="I139" i="3"/>
  <c r="N139" i="3"/>
  <c r="S139" i="3"/>
  <c r="X139" i="3"/>
  <c r="AC139" i="3"/>
  <c r="AH139" i="3"/>
  <c r="D132" i="3"/>
  <c r="D139" i="3"/>
  <c r="D146" i="3"/>
  <c r="I146" i="3"/>
  <c r="N146" i="3"/>
  <c r="S146" i="3"/>
  <c r="X146" i="3"/>
  <c r="AC146" i="3"/>
  <c r="AH146" i="3"/>
  <c r="D153" i="3"/>
  <c r="I153" i="3"/>
  <c r="N153" i="3"/>
  <c r="S153" i="3"/>
  <c r="X153" i="3"/>
  <c r="AC153" i="3"/>
  <c r="AH153" i="3"/>
  <c r="D160" i="3"/>
  <c r="I160" i="3"/>
  <c r="N160" i="3"/>
  <c r="S160" i="3"/>
  <c r="X160" i="3"/>
  <c r="AC160" i="3"/>
  <c r="AH160" i="3"/>
  <c r="D167" i="3"/>
  <c r="I167" i="3"/>
  <c r="N167" i="3"/>
  <c r="S167" i="3"/>
  <c r="X167" i="3"/>
  <c r="AC167" i="3"/>
  <c r="AH167" i="3"/>
  <c r="D174" i="3"/>
  <c r="I174" i="3"/>
  <c r="N174" i="3"/>
  <c r="S174" i="3"/>
  <c r="X174" i="3"/>
  <c r="AC174" i="3"/>
  <c r="AH174" i="3"/>
  <c r="D181" i="3"/>
  <c r="I181" i="3"/>
  <c r="N181" i="3"/>
  <c r="S181" i="3"/>
  <c r="X181" i="3"/>
  <c r="AC181" i="3"/>
  <c r="AH181" i="3"/>
  <c r="D188" i="3"/>
  <c r="I188" i="3"/>
  <c r="N188" i="3"/>
  <c r="S188" i="3"/>
  <c r="X188" i="3"/>
  <c r="AC188" i="3"/>
  <c r="AH188" i="3"/>
  <c r="D195" i="3"/>
  <c r="I195" i="3"/>
  <c r="N195" i="3"/>
  <c r="S195" i="3"/>
  <c r="X195" i="3"/>
  <c r="AC195" i="3"/>
  <c r="AH195" i="3"/>
  <c r="D202" i="3"/>
  <c r="I202" i="3"/>
  <c r="N202" i="3"/>
  <c r="S202" i="3"/>
  <c r="X202" i="3"/>
  <c r="AC202" i="3"/>
  <c r="AH202" i="3"/>
  <c r="D209" i="3"/>
  <c r="I209" i="3"/>
  <c r="N209" i="3"/>
  <c r="S209" i="3"/>
  <c r="X209" i="3"/>
  <c r="AC209" i="3"/>
  <c r="AH209" i="3"/>
  <c r="I9" i="3"/>
  <c r="G9" i="3"/>
  <c r="F9" i="3"/>
  <c r="E9" i="3"/>
  <c r="D9" i="3"/>
  <c r="I8" i="3"/>
  <c r="G8" i="3"/>
  <c r="F8" i="3"/>
  <c r="E8" i="3"/>
  <c r="D8" i="3"/>
  <c r="H8" i="3" s="1"/>
  <c r="K8" i="3" s="1"/>
  <c r="I7" i="3"/>
  <c r="G7" i="3"/>
  <c r="F7" i="3"/>
  <c r="E7" i="3"/>
  <c r="D7" i="3"/>
  <c r="H7" i="3" s="1"/>
  <c r="K7" i="3" s="1"/>
  <c r="I6" i="3"/>
  <c r="G6" i="3"/>
  <c r="F6" i="3"/>
  <c r="E6" i="3"/>
  <c r="D6" i="3"/>
  <c r="H6" i="3" s="1"/>
  <c r="J6" i="3" s="1"/>
  <c r="K6" i="3" l="1"/>
  <c r="J7" i="3"/>
  <c r="J8" i="3"/>
  <c r="E10" i="3"/>
  <c r="F10" i="3"/>
  <c r="G10" i="3"/>
  <c r="D10" i="3"/>
  <c r="H9" i="3"/>
  <c r="I10" i="3"/>
  <c r="K9" i="3"/>
  <c r="I15" i="3" l="1"/>
  <c r="J9" i="3"/>
  <c r="H10" i="3"/>
  <c r="H15" i="3" l="1"/>
  <c r="J10" i="3"/>
  <c r="K10" i="3"/>
  <c r="J15" i="3"/>
  <c r="K1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Docekal Judith</author>
  </authors>
  <commentList>
    <comment ref="AO52" authorId="0" shapeId="0" xr:uid="{FD14DF50-4790-4757-83C6-91BBEF1C5808}">
      <text>
        <r>
          <rPr>
            <sz val="9"/>
            <color indexed="81"/>
            <rFont val="Segoe UI"/>
            <family val="2"/>
          </rPr>
          <t>VA = Veranstaltungen</t>
        </r>
      </text>
    </comment>
    <comment ref="AP52" authorId="0" shapeId="0" xr:uid="{F3CC259E-E305-4375-B143-DA5136CA91A3}">
      <text>
        <r>
          <rPr>
            <sz val="9"/>
            <color indexed="81"/>
            <rFont val="Segoe UI"/>
            <family val="2"/>
          </rPr>
          <t>hier ist die Gesamtsumme der Veranstaltungen anzuführen</t>
        </r>
      </text>
    </comment>
    <comment ref="AQ52" authorId="0" shapeId="0" xr:uid="{E852302D-9305-48EA-A1E7-39E96F264958}">
      <text>
        <r>
          <rPr>
            <sz val="9"/>
            <color indexed="81"/>
            <rFont val="Segoe UI"/>
            <family val="2"/>
          </rPr>
          <t>hier ist die Gesamtsumme der Teilnehmer*innen bei Veranstaltungen anzuführen</t>
        </r>
      </text>
    </comment>
    <comment ref="AQ53" authorId="0" shapeId="0" xr:uid="{6972B4A4-4191-4172-9973-78C8CFE7CE4A}">
      <text>
        <r>
          <rPr>
            <sz val="9"/>
            <color indexed="81"/>
            <rFont val="Segoe UI"/>
            <family val="2"/>
          </rPr>
          <t>hier ist die Gesamtsumme der Kontakte der digitalen Jugendarbeit anzuführen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Luc</author>
    <author>Docekal Judith</author>
    <author>Neuzil Patrick</author>
  </authors>
  <commentList>
    <comment ref="AO52" authorId="0" shapeId="0" xr:uid="{9E778303-8800-4254-9DDE-A5F1D79F1CDC}">
      <text>
        <r>
          <rPr>
            <sz val="9"/>
            <color indexed="81"/>
            <rFont val="Segoe UI"/>
            <family val="2"/>
          </rPr>
          <t>VA = Veranstaltungen</t>
        </r>
      </text>
    </comment>
    <comment ref="AP52" authorId="1" shapeId="0" xr:uid="{DDE34539-C2E8-4D72-9813-25E204A9ADD8}">
      <text>
        <r>
          <rPr>
            <sz val="9"/>
            <color indexed="81"/>
            <rFont val="Segoe UI"/>
            <family val="2"/>
          </rPr>
          <t>hier ist die Gesamtsumme der Veranstaltungen anzuführen</t>
        </r>
      </text>
    </comment>
    <comment ref="AQ52" authorId="2" shapeId="0" xr:uid="{6F3D31B3-206F-4E8F-9950-EE1BC33C23F1}">
      <text>
        <r>
          <rPr>
            <sz val="9"/>
            <color indexed="81"/>
            <rFont val="Segoe UI"/>
            <family val="2"/>
          </rPr>
          <t>hier ist die Gesamtsumme der Teilnehmer*innen bei Veranstaltungen anzuführen</t>
        </r>
      </text>
    </comment>
    <comment ref="AQ53" authorId="2" shapeId="0" xr:uid="{614A3321-F543-4BDD-B890-3C8AFBC2BF3E}">
      <text>
        <r>
          <rPr>
            <sz val="9"/>
            <color indexed="81"/>
            <rFont val="Segoe UI"/>
            <family val="2"/>
          </rPr>
          <t>hier ist die Gesamtsumme der Kontakte der digitalen FAIR-PLAY-TEAM-Arbeit anzuführen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<sst xmlns="http://schemas.openxmlformats.org/spreadsheetml/2006/main" count="1251" uniqueCount="128">
  <si>
    <t>Erläuterung:</t>
  </si>
  <si>
    <t>SUMME</t>
  </si>
  <si>
    <t>SUMME Sachkosten</t>
  </si>
  <si>
    <t>Sonst. Sachaufwand</t>
  </si>
  <si>
    <t>Investitionen</t>
  </si>
  <si>
    <t>Pädagogischer Aufwand</t>
  </si>
  <si>
    <t>Raumkosten</t>
  </si>
  <si>
    <t>Personalkosten</t>
  </si>
  <si>
    <t>W-Std.</t>
  </si>
  <si>
    <t>TZ</t>
  </si>
  <si>
    <t>V</t>
  </si>
  <si>
    <t>Bezirk</t>
  </si>
  <si>
    <t>Bezeichnung</t>
  </si>
  <si>
    <t>Sonstige Einnahmen</t>
  </si>
  <si>
    <t>SUMME Ausgaben</t>
  </si>
  <si>
    <t>Sachkosten</t>
  </si>
  <si>
    <t>Personal</t>
  </si>
  <si>
    <t>allgemeine Infos</t>
  </si>
  <si>
    <t>EINNAHMEN</t>
  </si>
  <si>
    <t>AUSGABEN</t>
  </si>
  <si>
    <t>INDOOR</t>
  </si>
  <si>
    <t>OUTDOOR flex</t>
  </si>
  <si>
    <t>OUTDOOR fix</t>
  </si>
  <si>
    <t>allgemeine Infos/PLAN</t>
  </si>
  <si>
    <t xml:space="preserve">Veranstaltungen </t>
  </si>
  <si>
    <t>allgemeine Infos/IST</t>
  </si>
  <si>
    <t>männlich</t>
  </si>
  <si>
    <t>weiblich</t>
  </si>
  <si>
    <t>divers</t>
  </si>
  <si>
    <t>k.A.</t>
  </si>
  <si>
    <t xml:space="preserve">Gesamt </t>
  </si>
  <si>
    <t>Gesamt</t>
  </si>
  <si>
    <t>diveres</t>
  </si>
  <si>
    <t>Summe sämtlicher Alterskategorien</t>
  </si>
  <si>
    <t>Förderjahr</t>
  </si>
  <si>
    <t xml:space="preserve">Kontakte </t>
  </si>
  <si>
    <t>Förderwerber*in</t>
  </si>
  <si>
    <t>Differenz in%</t>
  </si>
  <si>
    <t>FPT</t>
  </si>
  <si>
    <t>Bezeichnung des Angebots</t>
  </si>
  <si>
    <t>Angebotscluster</t>
  </si>
  <si>
    <t>KONTAKTE</t>
  </si>
  <si>
    <t>OUTDOOR FLEX</t>
  </si>
  <si>
    <t>OUTDOOR FIX</t>
  </si>
  <si>
    <t>Zwischensumme</t>
  </si>
  <si>
    <t>in %</t>
  </si>
  <si>
    <t>in Zahlen</t>
  </si>
  <si>
    <t>GESAMT</t>
  </si>
  <si>
    <t>Summe</t>
  </si>
  <si>
    <t>Prozent-Anteil sonstige Einnahmen</t>
  </si>
  <si>
    <t xml:space="preserve">Ausfüllhilfe </t>
  </si>
  <si>
    <t>Anmerkungen</t>
  </si>
  <si>
    <t>Anzahl VA:</t>
  </si>
  <si>
    <t>Kinder (bis 10 Jahre)</t>
  </si>
  <si>
    <t>Teenies (11-14 Jahre)</t>
  </si>
  <si>
    <t>Jugendliche (15 - 18 Jahre)</t>
  </si>
  <si>
    <t>Junge Erwachsene (19 - 24 Jahre)</t>
  </si>
  <si>
    <t>&gt; 25 Jahren</t>
  </si>
  <si>
    <t>Senior*innen (65+)</t>
  </si>
  <si>
    <t xml:space="preserve">Info Anzahl der Mitarbeiter*innen: </t>
  </si>
  <si>
    <t>Teenies (11 - 14 Jahre)</t>
  </si>
  <si>
    <t xml:space="preserve">Erläuterung zur Erhebung der Kontakte: </t>
  </si>
  <si>
    <t>Anzahl der Veranstaltungen gehört in Spalte AP; wird nicht zu Summe k.A. hinzugerechnet</t>
  </si>
  <si>
    <t>Anzahl</t>
  </si>
  <si>
    <t>Digitale Jugendarbeit</t>
  </si>
  <si>
    <r>
      <t>Senior*innen (65+)</t>
    </r>
    <r>
      <rPr>
        <b/>
        <sz val="10"/>
        <color indexed="8"/>
        <rFont val="Lucida Sans"/>
        <family val="2"/>
      </rPr>
      <t xml:space="preserve"> 
</t>
    </r>
    <r>
      <rPr>
        <b/>
        <i/>
        <sz val="10"/>
        <color indexed="8"/>
        <rFont val="Lucida Sans"/>
        <family val="2"/>
      </rPr>
      <t>nur bei Fair Play Team auszufüllen</t>
    </r>
  </si>
  <si>
    <r>
      <rPr>
        <b/>
        <sz val="10"/>
        <color indexed="8"/>
        <rFont val="Lucida Sans"/>
        <family val="2"/>
      </rPr>
      <t xml:space="preserve">Begründung </t>
    </r>
    <r>
      <rPr>
        <sz val="10"/>
        <color theme="1"/>
        <rFont val="Lucida Sans"/>
        <family val="2"/>
      </rPr>
      <t xml:space="preserve">- Wenn es zu einer Abweichung von </t>
    </r>
    <r>
      <rPr>
        <b/>
        <sz val="10"/>
        <color indexed="8"/>
        <rFont val="Lucida Sans"/>
        <family val="2"/>
      </rPr>
      <t>über 20%</t>
    </r>
    <r>
      <rPr>
        <sz val="10"/>
        <color theme="1"/>
        <rFont val="Lucida Sans"/>
        <family val="2"/>
      </rPr>
      <t xml:space="preserve"> zum Vorjahr kommt, ist hier eine Begründung anzuführen.</t>
    </r>
  </si>
  <si>
    <r>
      <rPr>
        <b/>
        <sz val="10"/>
        <color indexed="8"/>
        <rFont val="Lucida Sans"/>
        <family val="2"/>
      </rPr>
      <t>Spalten Gruppieren</t>
    </r>
    <r>
      <rPr>
        <sz val="10"/>
        <color theme="1"/>
        <rFont val="Lucida Sans"/>
        <family val="2"/>
      </rPr>
      <t xml:space="preserve"> - die Altersgruppen können gruppiert werden</t>
    </r>
  </si>
  <si>
    <r>
      <rPr>
        <b/>
        <sz val="10"/>
        <color indexed="8"/>
        <rFont val="Lucida Sans"/>
        <family val="2"/>
      </rPr>
      <t xml:space="preserve">Raumkosten </t>
    </r>
    <r>
      <rPr>
        <sz val="10"/>
        <color theme="1"/>
        <rFont val="Lucida Sans"/>
        <family val="2"/>
      </rPr>
      <t>- inkludiert Miete, BK, Strom, Gas, Heizung</t>
    </r>
  </si>
  <si>
    <t>Sonstige Einnahmen / Eigenmittel</t>
  </si>
  <si>
    <t>Förderungen (Bund, EU, etc.)</t>
  </si>
  <si>
    <t>Förderung MA13 (zentral)</t>
  </si>
  <si>
    <t>Förderung MA13 (dezentral)</t>
  </si>
  <si>
    <r>
      <t xml:space="preserve">Stellt einen Gesamtüberblick über die einzelnen von der Abteilung Bildung und Jugend geförderten Angebote im Förderjahr dar. Bei mehreren Förderungen durch die Abteilung Bildung und Jugend innerhalb eines Förderjahres sind sämtliche Angebote in diesem Dokument zusammenzufassen und nur </t>
    </r>
    <r>
      <rPr>
        <b/>
        <i/>
        <sz val="10"/>
        <color indexed="8"/>
        <rFont val="Lucida Sans"/>
        <family val="2"/>
      </rPr>
      <t>einmal</t>
    </r>
    <r>
      <rPr>
        <i/>
        <sz val="10"/>
        <color indexed="8"/>
        <rFont val="Lucida Sans"/>
        <family val="2"/>
      </rPr>
      <t xml:space="preserve"> im Rahmen des "zentralen Förderantrags"  zu übermitteln.</t>
    </r>
  </si>
  <si>
    <r>
      <rPr>
        <b/>
        <sz val="10"/>
        <color indexed="8"/>
        <rFont val="Lucida Sans"/>
        <family val="2"/>
      </rPr>
      <t>V</t>
    </r>
    <r>
      <rPr>
        <sz val="10"/>
        <color theme="1"/>
        <rFont val="Lucida Sans"/>
        <family val="2"/>
      </rPr>
      <t xml:space="preserve"> - Vollzeit (Anzahl der Mitartbeiter*innen)</t>
    </r>
  </si>
  <si>
    <r>
      <rPr>
        <b/>
        <sz val="10"/>
        <color indexed="8"/>
        <rFont val="Lucida Sans"/>
        <family val="2"/>
      </rPr>
      <t>TZ</t>
    </r>
    <r>
      <rPr>
        <sz val="10"/>
        <color theme="1"/>
        <rFont val="Lucida Sans"/>
        <family val="2"/>
      </rPr>
      <t xml:space="preserve"> - Teilzeit (Anzahl der Mitarbeiter*innen)</t>
    </r>
  </si>
  <si>
    <r>
      <rPr>
        <b/>
        <sz val="10"/>
        <color indexed="8"/>
        <rFont val="Lucida Sans"/>
        <family val="2"/>
      </rPr>
      <t>W-Std.</t>
    </r>
    <r>
      <rPr>
        <sz val="10"/>
        <color theme="1"/>
        <rFont val="Lucida Sans"/>
        <family val="2"/>
      </rPr>
      <t xml:space="preserve"> - Gesamtwochenstunden der Mitarbeiter*innen je Angebot</t>
    </r>
  </si>
  <si>
    <t>Bei mehreren Förderungen durch die Abteilung Bildung und Jugend innerhalb eines Förderjahres, sind sämtliche statistische Daten zu den Angeboten, welche im Rahmen der Antragstellung in der Arbeitsmappe angeführt wurden, in diesem Dokument zusammenzufassen und nur einmal im Rahmen der "zentralen Förderabrechnung" zu übermitteln.</t>
  </si>
  <si>
    <t>SUMME "sonstige Einnahmen"</t>
  </si>
  <si>
    <t>Förderung(en) MA13</t>
  </si>
  <si>
    <t>Summe Einnahmen</t>
  </si>
  <si>
    <t>Hier sind jene Personen anzuführen, die zum Stichtag AKTIV in der Organisation tätig sind; Dienstfreistellungen (z.B. Karenzierungen) sind hier nicht zu berücksichtigen. Anzahl Mitarbeiter*innen steht in keiner Verbindung zu Personen in Leitungsfunktionen (d.h. dass Personal in Leitungsfunktion auch bei Anzahl der Mitarbeiter*innen anzuführen ist)</t>
  </si>
  <si>
    <t>Differenz
Ausgaben - Einnahmen</t>
  </si>
  <si>
    <t>Prozent-Anteil Förderungen MA13 (zentral)</t>
  </si>
  <si>
    <t>Prozent-Anteil Förderungen MA13 (dezentral)</t>
  </si>
  <si>
    <r>
      <t xml:space="preserve">Angebotsform bzw. Overhead
</t>
    </r>
    <r>
      <rPr>
        <sz val="7"/>
        <color theme="1"/>
        <rFont val="Lucida Sans"/>
        <family val="2"/>
      </rPr>
      <t>(Auswahlfeld)</t>
    </r>
  </si>
  <si>
    <t>Bezirk bzw. wienweit</t>
  </si>
  <si>
    <t>Summe Förderungen 
MA13</t>
  </si>
  <si>
    <r>
      <rPr>
        <b/>
        <sz val="10"/>
        <color theme="1"/>
        <rFont val="Lucida Sans"/>
        <family val="2"/>
      </rPr>
      <t xml:space="preserve">Summe Ausgaben </t>
    </r>
    <r>
      <rPr>
        <sz val="10"/>
        <color theme="1"/>
        <rFont val="Lucida Sans"/>
        <family val="2"/>
      </rPr>
      <t>- diese Spalte wird berechnet. Die Endsumme muss mit der Summe der einzelnen Finanzpläne (Punkt 3. Gesamtkosten - Summe) übereinstimmen.</t>
    </r>
  </si>
  <si>
    <r>
      <rPr>
        <b/>
        <sz val="10"/>
        <color theme="1"/>
        <rFont val="Lucida Sans"/>
        <family val="2"/>
      </rPr>
      <t xml:space="preserve">Summe Einnahmen </t>
    </r>
    <r>
      <rPr>
        <sz val="10"/>
        <color theme="1"/>
        <rFont val="Lucida Sans"/>
        <family val="2"/>
      </rPr>
      <t>- diese Spalte wird berechnet. Die Endsumme muss mit der Summe der einzelnen Finanzpläne (Punkt 6. Gesamteinnahmen - Summe) übereinstimmen.</t>
    </r>
  </si>
  <si>
    <r>
      <rPr>
        <b/>
        <sz val="10"/>
        <color indexed="8"/>
        <rFont val="Lucida Sans"/>
        <family val="2"/>
      </rPr>
      <t>Förderungen MA 13 (zentral)</t>
    </r>
    <r>
      <rPr>
        <sz val="10"/>
        <color theme="1"/>
        <rFont val="Lucida Sans"/>
        <family val="2"/>
      </rPr>
      <t xml:space="preserve"> - dieses Feld ist zu befüllen</t>
    </r>
  </si>
  <si>
    <r>
      <rPr>
        <b/>
        <sz val="10"/>
        <color theme="1"/>
        <rFont val="Lucida Sans"/>
        <family val="2"/>
      </rPr>
      <t xml:space="preserve">Differenz Ausgaben-Einnahmen </t>
    </r>
    <r>
      <rPr>
        <sz val="10"/>
        <color theme="1"/>
        <rFont val="Lucida Sans"/>
        <family val="2"/>
      </rPr>
      <t>- diese Spalte wird berechnet. Die Endsumme muss mit der Summe der einzelnen Finanzpläne (Zeile "Differenz") übereinstimmen.</t>
    </r>
  </si>
  <si>
    <t>Keine Zeilen leer lassen!</t>
  </si>
  <si>
    <t>Keine Angebote angeben ohne die dazugehörigen Kosten darzustellen!</t>
  </si>
  <si>
    <t>&lt;- Bitte Begründung angeben</t>
  </si>
  <si>
    <t>wienweit</t>
  </si>
  <si>
    <r>
      <rPr>
        <b/>
        <sz val="10"/>
        <color indexed="8"/>
        <rFont val="Lucida Sans"/>
        <family val="2"/>
      </rPr>
      <t>Arbeitsmappe Auswertung</t>
    </r>
    <r>
      <rPr>
        <sz val="10"/>
        <color theme="1"/>
        <rFont val="Lucida Sans"/>
        <family val="2"/>
      </rPr>
      <t xml:space="preserve"> - Befüllt sich automatisch und bezieht die Daten aus den Arbeitsmappen Statistik_OKJA und Statistik_FPT</t>
    </r>
  </si>
  <si>
    <t xml:space="preserve">geplante Angebotstage
im Jahr </t>
  </si>
  <si>
    <t xml:space="preserve">geplante Angebotsstunden
im Jahr </t>
  </si>
  <si>
    <t xml:space="preserve">Angebotstage
im Jahr </t>
  </si>
  <si>
    <t>Angebotsstunden
im Jahr</t>
  </si>
  <si>
    <r>
      <t xml:space="preserve">Angebotsform
</t>
    </r>
    <r>
      <rPr>
        <sz val="7"/>
        <color theme="1"/>
        <rFont val="Lucida Sans"/>
        <family val="2"/>
      </rPr>
      <t>(Auswahlfeld)</t>
    </r>
  </si>
  <si>
    <t>Digitale FAIR-PLAY-TEAM-Arbeit</t>
  </si>
  <si>
    <t>über eine Begrüßung hinausgehend, keine Doppelzählung pro Tag</t>
  </si>
  <si>
    <t>k.A. bei Geschlecht: um entsprechende Auswertungen vornehmen zu können wird ersucht, die Zuteilung auf männlich, weiblich und divers vorzunehmen; dies kann auch auf Einschätzungen beruhen; "keine Angabe" bei Geschlecht ist nur mit Begründung (im Anmerkungsfeld dieser Arbeitsmappe) zulässig.</t>
  </si>
  <si>
    <r>
      <rPr>
        <b/>
        <sz val="10"/>
        <rFont val="Lucida Sans"/>
        <family val="2"/>
      </rPr>
      <t>Bezeichnung</t>
    </r>
    <r>
      <rPr>
        <sz val="10"/>
        <rFont val="Lucida Sans"/>
        <family val="2"/>
      </rPr>
      <t xml:space="preserve"> - Overhead ist von Angeboten rauszurechnen und jeweils in einer eigenen Zeile darzustellen! Angebote wie z.B. Jugendzentrum, FAIR-PLAY-TEAMS, Mobile Teams sind nach Standort aufzuschlüsseln. </t>
    </r>
  </si>
  <si>
    <r>
      <rPr>
        <b/>
        <sz val="10"/>
        <rFont val="Lucida Sans"/>
        <family val="2"/>
      </rPr>
      <t xml:space="preserve">Bezirk </t>
    </r>
    <r>
      <rPr>
        <sz val="10"/>
        <rFont val="Lucida Sans"/>
        <family val="2"/>
      </rPr>
      <t>- Hier ist der Bezirk auszuwählen, in dem das Angebot umgesetzt wird. Falls es sich um ein wienweites Angebot handelt, ist "wienweit" auszuwählen.</t>
    </r>
  </si>
  <si>
    <r>
      <rPr>
        <b/>
        <sz val="10"/>
        <rFont val="Lucida Sans"/>
        <family val="2"/>
      </rPr>
      <t xml:space="preserve">geplante Angebotsstunden im Jahr </t>
    </r>
    <r>
      <rPr>
        <sz val="10"/>
        <rFont val="Lucida Sans"/>
        <family val="2"/>
      </rPr>
      <t>- netto für Zielgruppe; Vor- und Nachbereitung bzw. Vernetzungen sind hier nicht zu berücksichtigen; in dieser Spalte sind die reinen Angebotsstunden, unabhängig von der Anzahl der Mitarbeiter*innen, anzuführen. Beispiel: 3 Angebotsstunden an 100 Tagen sind insgesamt 300 Stunden.</t>
    </r>
  </si>
  <si>
    <r>
      <rPr>
        <b/>
        <sz val="10"/>
        <rFont val="Lucida Sans"/>
        <family val="2"/>
      </rPr>
      <t>Förderungen MA13 (dezentral)</t>
    </r>
    <r>
      <rPr>
        <sz val="10"/>
        <rFont val="Lucida Sans"/>
        <family val="2"/>
      </rPr>
      <t xml:space="preserve"> - sollten die jeweiligen Angebote auch aus Bezirksmitteln gefördert werden, ist dieses Feld zu befüllen. Sollte ein Angebot von mehreren Bezirken gefördert werden, ist dies entsprechend darzustellen.</t>
    </r>
  </si>
  <si>
    <r>
      <rPr>
        <b/>
        <sz val="10"/>
        <rFont val="Lucida Sans"/>
        <family val="2"/>
      </rPr>
      <t>Overheadkosten</t>
    </r>
    <r>
      <rPr>
        <sz val="10"/>
        <rFont val="Lucida Sans"/>
        <family val="2"/>
      </rPr>
      <t xml:space="preserve"> - müssen von den jeweiligen Angeboten herausgerechnet und jeweils in einer eigenen Zeile dargestellt werden. Jede Zeile muss auch einem Bezirk bzw. wienweit zugeordnet werden! Auch Overheadkosten z.B. für die Zentrale müssen hier (aliquot) aufgeteilt werden.</t>
    </r>
  </si>
  <si>
    <r>
      <t xml:space="preserve">bei </t>
    </r>
    <r>
      <rPr>
        <b/>
        <sz val="10"/>
        <color theme="1"/>
        <rFont val="Lucida Sans"/>
        <family val="2"/>
      </rPr>
      <t>digitaler Jugendarbeit</t>
    </r>
    <r>
      <rPr>
        <sz val="10"/>
        <color theme="1"/>
        <rFont val="Lucida Sans"/>
        <family val="2"/>
      </rPr>
      <t xml:space="preserve"> gilt, wie bei allen anderen Angeboten: über eine Begrüßung hinausgehend. 1 Online-Kontakt = direkte Kommunikation/Austausch via Social Media Plattformen, E-Mail, Messenger-Dienste etc. (pro Tag und Angebot),  Ein "like"/"Daumen hoch" oder ein Seitenaufruf einer Website bzw. Social-Media-Accounts gilt NICHT als Kontakt!</t>
    </r>
    <r>
      <rPr>
        <b/>
        <sz val="10"/>
        <color theme="1"/>
        <rFont val="Lucida Sans"/>
        <family val="2"/>
      </rPr>
      <t xml:space="preserve"> Hier ist nur die Gesamtzahl der Kontakte anzugeben.</t>
    </r>
  </si>
  <si>
    <r>
      <t xml:space="preserve">bei </t>
    </r>
    <r>
      <rPr>
        <b/>
        <sz val="10"/>
        <color theme="1"/>
        <rFont val="Lucida Sans"/>
        <family val="2"/>
      </rPr>
      <t>digitaler FAIR-PLAY-TEAM-Arbeit</t>
    </r>
    <r>
      <rPr>
        <sz val="10"/>
        <color theme="1"/>
        <rFont val="Lucida Sans"/>
        <family val="2"/>
      </rPr>
      <t xml:space="preserve"> gilt, wie bei allen anderen Angeboten: über eine Begrüßung hinausgehend. 1 Online-Kontakt = direkte Kommunikation/Austausch via Social Media Plattformen, E-Mail, Messenger-Dienste etc. (pro Tag und Angebot),  Ein "like"/"Daumen hoch" oder ein Seitenaufruf einer Website bzw. Social-Media-Accounts gilt NICHT als Kontakt!</t>
    </r>
    <r>
      <rPr>
        <b/>
        <sz val="10"/>
        <color theme="1"/>
        <rFont val="Lucida Sans"/>
        <family val="2"/>
      </rPr>
      <t xml:space="preserve"> Hier ist nur die Gesamtzahl der Kontakte anzugeben.</t>
    </r>
  </si>
  <si>
    <t>Digitale FPT-Arbeit</t>
  </si>
  <si>
    <r>
      <rPr>
        <b/>
        <sz val="10"/>
        <color indexed="8"/>
        <rFont val="Lucida Sans"/>
        <family val="2"/>
      </rPr>
      <t>65+ (Senior*innen)</t>
    </r>
    <r>
      <rPr>
        <sz val="10"/>
        <color theme="1"/>
        <rFont val="Lucida Sans"/>
        <family val="2"/>
      </rPr>
      <t xml:space="preserve"> - Ist nur in Statistik-FAIR PLAY TEAM zu befüllen.</t>
    </r>
  </si>
  <si>
    <t>Veranstaltungen FPT</t>
  </si>
  <si>
    <t>Veranstaltungen JA</t>
  </si>
  <si>
    <r>
      <t xml:space="preserve">bei </t>
    </r>
    <r>
      <rPr>
        <b/>
        <sz val="10"/>
        <color rgb="FF000000"/>
        <rFont val="Lucida Sans"/>
        <family val="2"/>
      </rPr>
      <t>Veranstaltungen</t>
    </r>
    <r>
      <rPr>
        <sz val="10"/>
        <color rgb="FF000000"/>
        <rFont val="Lucida Sans"/>
        <family val="2"/>
      </rPr>
      <t xml:space="preserve"> gilt, hier sind nur die Anzahl der Veranstaltungen und die Gesamtzahl der Teilnehmer*innen anzugeben</t>
    </r>
  </si>
  <si>
    <t>Overheadkosten aus der Aufschlüsselung werden im Statistik-Blatt als leere Zeilen dargestellt - dies lässt sich technisch nicht ändern. Falls in diesen leeren Zeilen während des Förderjahres hinzugekommene Angebote dargestellt werden, werden automatisch, sobald eine Angebotsform ausgewählt wird, PLAN-Daten der Aufschlüsselung übernommen. Bitte darauf achten, dass die PLAN-Daten in diesem Fall korrigiert bzw. gelöscht werden.</t>
  </si>
  <si>
    <r>
      <rPr>
        <b/>
        <sz val="10"/>
        <color indexed="8"/>
        <rFont val="Lucida Sans"/>
        <family val="2"/>
      </rPr>
      <t>Bezeichnung des Angebots</t>
    </r>
    <r>
      <rPr>
        <sz val="10"/>
        <color theme="1"/>
        <rFont val="Lucida Sans"/>
        <family val="2"/>
      </rPr>
      <t xml:space="preserve"> - wird von Angebotsaufschlüsselung übernommen. Sollten sich während des Förderjahres noch zusätzliche Angebote ergeben, können diese hier manuell nacherfasst werden. </t>
    </r>
    <r>
      <rPr>
        <b/>
        <sz val="10"/>
        <color theme="1"/>
        <rFont val="Lucida Sans"/>
        <family val="2"/>
      </rPr>
      <t>ACHTUNG: siehe Hinweis Zeile 78!</t>
    </r>
  </si>
  <si>
    <r>
      <rPr>
        <b/>
        <sz val="10"/>
        <color indexed="8"/>
        <rFont val="Lucida Sans"/>
        <family val="2"/>
      </rPr>
      <t>Angebotsform -</t>
    </r>
    <r>
      <rPr>
        <sz val="10"/>
        <color theme="1"/>
        <rFont val="Lucida Sans"/>
        <family val="2"/>
      </rPr>
      <t xml:space="preserve"> wird von Angebotsaufschlüsselung übernommen. Sollten sich während des Förderjahres noch zusätzliche Angebote ergeben, können diese hier manuell nacherfasst werden.</t>
    </r>
    <r>
      <rPr>
        <b/>
        <sz val="10"/>
        <color theme="1"/>
        <rFont val="Lucida Sans"/>
        <family val="2"/>
      </rPr>
      <t xml:space="preserve"> ACHTUNG: siehe Hinweis Zeile 78!</t>
    </r>
  </si>
  <si>
    <r>
      <rPr>
        <b/>
        <sz val="10"/>
        <color indexed="8"/>
        <rFont val="Lucida Sans"/>
        <family val="2"/>
      </rPr>
      <t xml:space="preserve">Bezirk </t>
    </r>
    <r>
      <rPr>
        <sz val="10"/>
        <color theme="1"/>
        <rFont val="Lucida Sans"/>
        <family val="2"/>
      </rPr>
      <t xml:space="preserve">- wird von Angebotsaufschlüsselung übernommen. Sollten sich während des Förderjahres noch zusätzliche Angebote ergeben, können diese hier manuell nacherfasst werden. </t>
    </r>
    <r>
      <rPr>
        <b/>
        <sz val="10"/>
        <color theme="1"/>
        <rFont val="Lucida Sans"/>
        <family val="2"/>
      </rPr>
      <t>ACHTUNG: siehe Hinweis Zeile 78!</t>
    </r>
  </si>
  <si>
    <r>
      <rPr>
        <b/>
        <sz val="10"/>
        <color indexed="8"/>
        <rFont val="Lucida Sans"/>
        <family val="2"/>
      </rPr>
      <t>Bezeichnung des Angebots</t>
    </r>
    <r>
      <rPr>
        <sz val="10"/>
        <color theme="1"/>
        <rFont val="Lucida Sans"/>
        <family val="2"/>
      </rPr>
      <t xml:space="preserve"> - wird von Angebotsaufschlüsselung übernommen. Sollten sich während des Förderjahres noch zusätzliche Angebote ergeben, können diese hier manuell nacherfasst werden. </t>
    </r>
    <r>
      <rPr>
        <b/>
        <sz val="10"/>
        <color theme="1"/>
        <rFont val="Lucida Sans"/>
        <family val="2"/>
      </rPr>
      <t>ACHTUNG: siehe Hinweis Zeile 79!</t>
    </r>
  </si>
  <si>
    <r>
      <rPr>
        <b/>
        <sz val="10"/>
        <color indexed="8"/>
        <rFont val="Lucida Sans"/>
        <family val="2"/>
      </rPr>
      <t>Angebotsform -</t>
    </r>
    <r>
      <rPr>
        <sz val="10"/>
        <color theme="1"/>
        <rFont val="Lucida Sans"/>
        <family val="2"/>
      </rPr>
      <t xml:space="preserve"> wird von Angebotsaufschlüsselung übernommen. Sollten sich während des Förderjahres noch zusätzliche Angebote ergeben, können diese hier manuell nacherfasst werden.</t>
    </r>
    <r>
      <rPr>
        <b/>
        <sz val="10"/>
        <color theme="1"/>
        <rFont val="Lucida Sans"/>
        <family val="2"/>
      </rPr>
      <t xml:space="preserve"> ACHTUNG: siehe Hinweis Zeile 79!</t>
    </r>
  </si>
  <si>
    <r>
      <rPr>
        <b/>
        <sz val="10"/>
        <color indexed="8"/>
        <rFont val="Lucida Sans"/>
        <family val="2"/>
      </rPr>
      <t xml:space="preserve">Bezirk </t>
    </r>
    <r>
      <rPr>
        <sz val="10"/>
        <color theme="1"/>
        <rFont val="Lucida Sans"/>
        <family val="2"/>
      </rPr>
      <t xml:space="preserve">- wird von Angebotsaufschlüsselung übernommen. Sollten sich während des Förderjahres noch zusätzliche Angebote ergeben, können diese hier manuell nacherfasst werden. </t>
    </r>
    <r>
      <rPr>
        <b/>
        <sz val="10"/>
        <color theme="1"/>
        <rFont val="Lucida Sans"/>
        <family val="2"/>
      </rPr>
      <t>ACHTUNG: siehe Hinweis Zeile 79!</t>
    </r>
  </si>
  <si>
    <r>
      <rPr>
        <b/>
        <sz val="10"/>
        <rFont val="Lucida Sans"/>
        <family val="2"/>
      </rPr>
      <t xml:space="preserve">Angebotsform </t>
    </r>
    <r>
      <rPr>
        <sz val="10"/>
        <rFont val="Lucida Sans"/>
        <family val="2"/>
      </rPr>
      <t>- Auswahl zwischen Indoor (Jugendzentrum, Jugendtreff, Jugendraum, ...), Outdoor flex (mobile Angebote, Streetwork, …), Outdoor fix (Wiener Parkbetreuung; sollte die*der Förderwerber*in in einem Bezirk mehrere Parks betreuen, reicht eine kumulierte Darstellung pro Bezirk, es können aber auch alle Parkbetreuungsangebote (je Park) separat angeführt werden), FPT (FAIR-PLAY-TEAM), Overhead (Overhead-OKJA oder Overhead-GWO)</t>
    </r>
  </si>
  <si>
    <t>IST-Personal</t>
  </si>
  <si>
    <t>VZÄ</t>
  </si>
  <si>
    <r>
      <rPr>
        <b/>
        <sz val="10"/>
        <color theme="1"/>
        <rFont val="Lucida Sans"/>
        <family val="2"/>
      </rPr>
      <t>VZÄ</t>
    </r>
    <r>
      <rPr>
        <sz val="10"/>
        <color theme="1"/>
        <rFont val="Lucida Sans"/>
        <family val="2"/>
      </rPr>
      <t xml:space="preserve"> - Vollzeitäquivalente (auf Jahresbasis geplante Vollzeitäquivalente)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</si>
</sst>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3" x14ac:knownFonts="1">
    <font>
      <sz val="11"/>
      <color theme="1"/>
      <name val="Calibri"/>
      <family val="2"/>
      <scheme val="minor"/>
    </font>
    <font>
      <sz val="9"/>
      <color indexed="81"/>
      <name val="Segoe UI"/>
      <family val="2"/>
    </font>
    <font>
      <b/>
      <sz val="11"/>
      <color theme="1"/>
      <name val="Calibri"/>
      <family val="2"/>
      <scheme val="minor"/>
    </font>
    <font>
      <sz val="11"/>
      <color theme="1"/>
      <name val="Arial"/>
      <family val="2"/>
    </font>
    <font>
      <sz val="10.5"/>
      <color theme="1"/>
      <name val="Calibri"/>
      <family val="2"/>
      <scheme val="minor"/>
    </font>
    <font>
      <sz val="10"/>
      <color theme="1"/>
      <name val="Calibri"/>
      <family val="2"/>
      <scheme val="minor"/>
    </font>
    <font>
      <b/>
      <sz val="10"/>
      <color indexed="8"/>
      <name val="Lucida Sans"/>
      <family val="2"/>
    </font>
    <font>
      <b/>
      <i/>
      <sz val="10"/>
      <color indexed="8"/>
      <name val="Lucida Sans"/>
      <family val="2"/>
    </font>
    <font>
      <sz val="10"/>
      <color theme="1"/>
      <name val="Lucida Sans"/>
      <family val="2"/>
    </font>
    <font>
      <b/>
      <sz val="10"/>
      <color theme="1"/>
      <name val="Lucida Sans"/>
      <family val="2"/>
    </font>
    <font>
      <sz val="10"/>
      <color rgb="FFC00000"/>
      <name val="Lucida Sans"/>
      <family val="2"/>
    </font>
    <font>
      <sz val="10"/>
      <name val="Lucida Sans"/>
      <family val="2"/>
    </font>
    <font>
      <sz val="10"/>
      <color theme="0"/>
      <name val="Lucida Sans"/>
      <family val="2"/>
    </font>
    <font>
      <i/>
      <sz val="10"/>
      <color theme="1"/>
      <name val="Lucida Sans"/>
      <family val="2"/>
    </font>
    <font>
      <sz val="10"/>
      <color rgb="FFFF0000"/>
      <name val="Lucida Sans"/>
      <family val="2"/>
    </font>
    <font>
      <i/>
      <sz val="10"/>
      <color indexed="8"/>
      <name val="Lucida Sans"/>
      <family val="2"/>
    </font>
    <font>
      <b/>
      <i/>
      <sz val="10"/>
      <color theme="1"/>
      <name val="Lucida Sans"/>
      <family val="2"/>
    </font>
    <font>
      <sz val="7"/>
      <color theme="1"/>
      <name val="Lucida Sans"/>
      <family val="2"/>
    </font>
    <font>
      <sz val="8"/>
      <name val="Calibri"/>
      <family val="2"/>
      <scheme val="minor"/>
    </font>
    <font>
      <sz val="10"/>
      <color theme="1"/>
      <name val="Lucida Sans Unicode"/>
      <family val="2"/>
    </font>
    <font>
      <b/>
      <sz val="10"/>
      <name val="Lucida Sans"/>
      <family val="2"/>
    </font>
    <font>
      <b/>
      <sz val="10"/>
      <color rgb="FF000000"/>
      <name val="Lucida Sans"/>
      <family val="2"/>
    </font>
    <font>
      <sz val="10"/>
      <color rgb="FF000000"/>
      <name val="Lucida Sans"/>
      <family val="2"/>
    </font>
  </fonts>
  <fills count="17">
    <fill>
      <patternFill patternType="none"/>
    </fill>
    <fill>
      <patternFill patternType="gray125"/>
    </fill>
    <fill>
      <patternFill patternType="solid">
        <fgColor rgb="FFFFE285"/>
        <bgColor indexed="64"/>
      </patternFill>
    </fill>
    <fill>
      <patternFill patternType="solid">
        <fgColor theme="7" tint="0.59999389629810485"/>
        <bgColor indexed="64"/>
      </patternFill>
    </fill>
    <fill>
      <patternFill patternType="solid">
        <fgColor them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D653"/>
        <bgColor rgb="FFFFD653"/>
      </patternFill>
    </fill>
    <fill>
      <patternFill patternType="solid">
        <fgColor theme="0" tint="-0.249977111117893"/>
        <bgColor indexed="64"/>
      </patternFill>
    </fill>
    <fill>
      <patternFill patternType="solid">
        <fgColor theme="9"/>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C000"/>
        <bgColor rgb="FFFFC000"/>
      </patternFill>
    </fill>
    <fill>
      <patternFill patternType="solid">
        <fgColor theme="2" tint="-0.249977111117893"/>
        <bgColor indexed="64"/>
      </patternFill>
    </fill>
    <fill>
      <patternFill patternType="solid">
        <fgColor theme="5" tint="0.39997558519241921"/>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269">
    <xf numFmtId="0" fontId="0" fillId="0" borderId="0" xfId="0"/>
    <xf numFmtId="0" fontId="0" fillId="0" borderId="10" xfId="0" applyBorder="1"/>
    <xf numFmtId="0" fontId="0" fillId="0" borderId="15" xfId="0" applyBorder="1"/>
    <xf numFmtId="0" fontId="0" fillId="0" borderId="0" xfId="0" applyAlignment="1">
      <alignment horizontal="right"/>
    </xf>
    <xf numFmtId="4" fontId="0" fillId="0" borderId="10" xfId="0" applyNumberFormat="1" applyBorder="1"/>
    <xf numFmtId="0" fontId="0" fillId="5" borderId="10" xfId="0" applyFill="1" applyBorder="1" applyAlignment="1">
      <alignment horizontal="center" vertical="center" wrapText="1"/>
    </xf>
    <xf numFmtId="0" fontId="0" fillId="5" borderId="10" xfId="0" applyFill="1" applyBorder="1" applyAlignment="1">
      <alignment horizontal="center" vertical="center"/>
    </xf>
    <xf numFmtId="0" fontId="0" fillId="0" borderId="21" xfId="0" applyBorder="1"/>
    <xf numFmtId="0" fontId="0" fillId="0" borderId="20" xfId="0" applyBorder="1"/>
    <xf numFmtId="0" fontId="0" fillId="0" borderId="16" xfId="0" applyBorder="1"/>
    <xf numFmtId="0" fontId="0" fillId="0" borderId="11" xfId="0" applyBorder="1"/>
    <xf numFmtId="0" fontId="0" fillId="0" borderId="27" xfId="0" applyBorder="1"/>
    <xf numFmtId="0" fontId="0" fillId="0" borderId="28" xfId="0" applyBorder="1"/>
    <xf numFmtId="0" fontId="0" fillId="0" borderId="29" xfId="0" applyBorder="1"/>
    <xf numFmtId="0" fontId="4" fillId="0" borderId="0" xfId="0" applyFont="1" applyAlignment="1">
      <alignment horizontal="left"/>
    </xf>
    <xf numFmtId="0" fontId="0" fillId="0" borderId="10" xfId="0" applyBorder="1" applyAlignment="1">
      <alignment horizontal="center" vertical="center"/>
    </xf>
    <xf numFmtId="0" fontId="8" fillId="0" borderId="20" xfId="0" applyFont="1" applyBorder="1" applyAlignment="1" applyProtection="1">
      <alignment horizontal="center" vertical="center"/>
      <protection locked="0"/>
    </xf>
    <xf numFmtId="0" fontId="8" fillId="0" borderId="0" xfId="0" applyFont="1"/>
    <xf numFmtId="0" fontId="8" fillId="0" borderId="0" xfId="0" applyFont="1" applyAlignment="1">
      <alignment horizontal="center"/>
    </xf>
    <xf numFmtId="0" fontId="8" fillId="0" borderId="0" xfId="0" applyFont="1" applyAlignment="1">
      <alignment wrapText="1"/>
    </xf>
    <xf numFmtId="0" fontId="9" fillId="2" borderId="4"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4" fontId="8" fillId="0" borderId="15" xfId="0" applyNumberFormat="1" applyFont="1" applyBorder="1" applyAlignment="1" applyProtection="1">
      <alignment vertical="center" wrapText="1"/>
      <protection locked="0"/>
    </xf>
    <xf numFmtId="4" fontId="8" fillId="0" borderId="13" xfId="0" applyNumberFormat="1" applyFont="1" applyBorder="1" applyAlignment="1" applyProtection="1">
      <alignment vertical="center" wrapText="1"/>
      <protection locked="0"/>
    </xf>
    <xf numFmtId="0" fontId="9" fillId="2" borderId="10" xfId="0" applyFont="1" applyFill="1" applyBorder="1" applyAlignment="1">
      <alignment vertical="center" wrapText="1"/>
    </xf>
    <xf numFmtId="4" fontId="9" fillId="2" borderId="10" xfId="0" applyNumberFormat="1" applyFont="1" applyFill="1" applyBorder="1" applyAlignment="1">
      <alignment vertical="center" wrapText="1"/>
    </xf>
    <xf numFmtId="0" fontId="9" fillId="10" borderId="0" xfId="0" applyFont="1" applyFill="1"/>
    <xf numFmtId="0" fontId="12" fillId="0" borderId="0" xfId="0" applyFont="1"/>
    <xf numFmtId="0" fontId="13" fillId="0" borderId="0" xfId="0" applyFont="1"/>
    <xf numFmtId="0" fontId="8" fillId="11" borderId="10" xfId="0" applyFont="1" applyFill="1" applyBorder="1"/>
    <xf numFmtId="0" fontId="9" fillId="0" borderId="13" xfId="0" applyFont="1" applyBorder="1" applyAlignment="1">
      <alignment horizontal="center" vertical="center"/>
    </xf>
    <xf numFmtId="0" fontId="9" fillId="0" borderId="0" xfId="0" applyFont="1"/>
    <xf numFmtId="0" fontId="8" fillId="2" borderId="4"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0" borderId="20" xfId="0" applyFont="1" applyBorder="1" applyAlignment="1" applyProtection="1">
      <alignment horizontal="center" vertical="center" wrapText="1"/>
      <protection locked="0"/>
    </xf>
    <xf numFmtId="4" fontId="9" fillId="2" borderId="6" xfId="0" applyNumberFormat="1" applyFont="1" applyFill="1" applyBorder="1" applyAlignment="1">
      <alignment vertical="center" wrapText="1"/>
    </xf>
    <xf numFmtId="4" fontId="9" fillId="2" borderId="7" xfId="0" applyNumberFormat="1" applyFont="1" applyFill="1" applyBorder="1" applyAlignment="1">
      <alignment vertical="center" wrapText="1"/>
    </xf>
    <xf numFmtId="4" fontId="9" fillId="2" borderId="4" xfId="0" applyNumberFormat="1" applyFont="1" applyFill="1" applyBorder="1" applyAlignment="1">
      <alignment vertical="center" wrapText="1"/>
    </xf>
    <xf numFmtId="4" fontId="9" fillId="2" borderId="5" xfId="0" applyNumberFormat="1" applyFont="1" applyFill="1" applyBorder="1" applyAlignment="1">
      <alignment vertical="center" wrapText="1"/>
    </xf>
    <xf numFmtId="44" fontId="9" fillId="2" borderId="2" xfId="0" applyNumberFormat="1" applyFont="1" applyFill="1" applyBorder="1" applyAlignment="1">
      <alignment vertical="center" wrapText="1"/>
    </xf>
    <xf numFmtId="44" fontId="9" fillId="2" borderId="3" xfId="0" applyNumberFormat="1" applyFont="1" applyFill="1" applyBorder="1" applyAlignment="1">
      <alignment vertical="center" wrapText="1"/>
    </xf>
    <xf numFmtId="44" fontId="9" fillId="2" borderId="4" xfId="0" applyNumberFormat="1" applyFont="1" applyFill="1" applyBorder="1" applyAlignment="1">
      <alignment vertical="center" wrapText="1"/>
    </xf>
    <xf numFmtId="44" fontId="9" fillId="2" borderId="1" xfId="0" applyNumberFormat="1" applyFont="1" applyFill="1" applyBorder="1" applyAlignment="1">
      <alignment vertical="center" wrapText="1"/>
    </xf>
    <xf numFmtId="4" fontId="8" fillId="0" borderId="0" xfId="0" applyNumberFormat="1" applyFont="1" applyAlignment="1">
      <alignment vertical="center" wrapText="1"/>
    </xf>
    <xf numFmtId="0" fontId="8" fillId="0" borderId="33" xfId="0" applyFont="1" applyBorder="1" applyAlignment="1">
      <alignment horizontal="center" vertical="center"/>
    </xf>
    <xf numFmtId="0" fontId="8" fillId="0" borderId="0" xfId="0" applyFont="1" applyAlignment="1">
      <alignment horizontal="center" vertical="center"/>
    </xf>
    <xf numFmtId="0" fontId="8" fillId="2" borderId="42"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5" borderId="10" xfId="0" applyFont="1" applyFill="1" applyBorder="1" applyAlignment="1">
      <alignment vertical="center"/>
    </xf>
    <xf numFmtId="0" fontId="8" fillId="5" borderId="10" xfId="0" applyFont="1" applyFill="1" applyBorder="1" applyAlignment="1">
      <alignment horizontal="left" vertical="center"/>
    </xf>
    <xf numFmtId="0" fontId="8" fillId="0" borderId="0" xfId="0" applyFont="1" applyAlignment="1">
      <alignment vertical="center" wrapText="1"/>
    </xf>
    <xf numFmtId="0" fontId="8" fillId="0" borderId="0" xfId="0" applyFont="1" applyAlignment="1">
      <alignment vertical="center"/>
    </xf>
    <xf numFmtId="0" fontId="8" fillId="0" borderId="13" xfId="0" applyFont="1" applyBorder="1" applyAlignment="1" applyProtection="1">
      <alignment vertical="center" wrapText="1"/>
      <protection locked="0"/>
    </xf>
    <xf numFmtId="0" fontId="8" fillId="0" borderId="19" xfId="0" applyFont="1" applyBorder="1" applyAlignment="1" applyProtection="1">
      <alignment vertical="center" wrapText="1"/>
      <protection locked="0"/>
    </xf>
    <xf numFmtId="4" fontId="8" fillId="0" borderId="10" xfId="0" applyNumberFormat="1" applyFont="1" applyBorder="1" applyAlignment="1" applyProtection="1">
      <alignment vertical="center"/>
      <protection locked="0"/>
    </xf>
    <xf numFmtId="4" fontId="8" fillId="0" borderId="11" xfId="0" applyNumberFormat="1" applyFont="1" applyBorder="1" applyAlignment="1" applyProtection="1">
      <alignment vertical="center"/>
      <protection locked="0"/>
    </xf>
    <xf numFmtId="4" fontId="8" fillId="0" borderId="17" xfId="0" applyNumberFormat="1" applyFont="1" applyBorder="1" applyAlignment="1" applyProtection="1">
      <alignment vertical="center"/>
      <protection locked="0"/>
    </xf>
    <xf numFmtId="4" fontId="8" fillId="0" borderId="15" xfId="0" applyNumberFormat="1" applyFont="1" applyBorder="1" applyAlignment="1" applyProtection="1">
      <alignment vertical="center"/>
      <protection locked="0"/>
    </xf>
    <xf numFmtId="4" fontId="8" fillId="0" borderId="14" xfId="0" applyNumberFormat="1" applyFont="1" applyBorder="1" applyAlignment="1" applyProtection="1">
      <alignment vertical="center"/>
      <protection locked="0"/>
    </xf>
    <xf numFmtId="44" fontId="8" fillId="8" borderId="69" xfId="0" applyNumberFormat="1" applyFont="1" applyFill="1" applyBorder="1" applyAlignment="1" applyProtection="1">
      <alignment vertical="center"/>
      <protection locked="0"/>
    </xf>
    <xf numFmtId="44" fontId="8" fillId="0" borderId="14" xfId="0" applyNumberFormat="1" applyFont="1" applyBorder="1" applyAlignment="1" applyProtection="1">
      <alignment vertical="center"/>
      <protection locked="0"/>
    </xf>
    <xf numFmtId="44" fontId="8" fillId="0" borderId="15" xfId="0" applyNumberFormat="1" applyFont="1" applyBorder="1" applyAlignment="1" applyProtection="1">
      <alignment vertical="center"/>
      <protection locked="0"/>
    </xf>
    <xf numFmtId="44" fontId="8" fillId="4" borderId="13" xfId="0" applyNumberFormat="1" applyFont="1" applyFill="1" applyBorder="1" applyAlignment="1">
      <alignment vertical="center"/>
    </xf>
    <xf numFmtId="44" fontId="8" fillId="0" borderId="68" xfId="0" applyNumberFormat="1" applyFont="1" applyBorder="1" applyAlignment="1" applyProtection="1">
      <alignment vertical="center"/>
      <protection locked="0"/>
    </xf>
    <xf numFmtId="44" fontId="8" fillId="4" borderId="19" xfId="0" applyNumberFormat="1" applyFont="1" applyFill="1" applyBorder="1" applyAlignment="1">
      <alignment vertical="center"/>
    </xf>
    <xf numFmtId="44" fontId="8" fillId="4" borderId="67" xfId="0" applyNumberFormat="1" applyFont="1" applyFill="1" applyBorder="1" applyAlignment="1">
      <alignment vertical="center"/>
    </xf>
    <xf numFmtId="10" fontId="9" fillId="4" borderId="60" xfId="0" applyNumberFormat="1" applyFont="1" applyFill="1" applyBorder="1" applyAlignment="1">
      <alignment vertical="center"/>
    </xf>
    <xf numFmtId="10" fontId="9" fillId="4" borderId="61" xfId="0" applyNumberFormat="1" applyFont="1" applyFill="1" applyBorder="1" applyAlignment="1">
      <alignment vertical="center"/>
    </xf>
    <xf numFmtId="10" fontId="9" fillId="4" borderId="62" xfId="0" applyNumberFormat="1" applyFont="1" applyFill="1" applyBorder="1" applyAlignment="1">
      <alignment vertical="center"/>
    </xf>
    <xf numFmtId="4" fontId="8" fillId="0" borderId="12" xfId="0" applyNumberFormat="1" applyFont="1" applyBorder="1" applyAlignment="1" applyProtection="1">
      <alignment vertical="center"/>
      <protection locked="0"/>
    </xf>
    <xf numFmtId="4" fontId="8" fillId="0" borderId="9" xfId="0" applyNumberFormat="1" applyFont="1" applyBorder="1" applyAlignment="1" applyProtection="1">
      <alignment vertical="center"/>
      <protection locked="0"/>
    </xf>
    <xf numFmtId="44" fontId="8" fillId="8" borderId="16" xfId="0" applyNumberFormat="1" applyFont="1" applyFill="1" applyBorder="1" applyAlignment="1" applyProtection="1">
      <alignment vertical="center"/>
      <protection locked="0"/>
    </xf>
    <xf numFmtId="44" fontId="8" fillId="0" borderId="9" xfId="0" applyNumberFormat="1" applyFont="1" applyBorder="1" applyAlignment="1" applyProtection="1">
      <alignment vertical="center"/>
      <protection locked="0"/>
    </xf>
    <xf numFmtId="44" fontId="8" fillId="0" borderId="10" xfId="0" applyNumberFormat="1" applyFont="1" applyBorder="1" applyAlignment="1" applyProtection="1">
      <alignment vertical="center"/>
      <protection locked="0"/>
    </xf>
    <xf numFmtId="44" fontId="8" fillId="4" borderId="30" xfId="0" applyNumberFormat="1" applyFont="1" applyFill="1" applyBorder="1" applyAlignment="1">
      <alignment vertical="center"/>
    </xf>
    <xf numFmtId="44" fontId="8" fillId="0" borderId="20" xfId="0" applyNumberFormat="1" applyFont="1" applyBorder="1" applyAlignment="1" applyProtection="1">
      <alignment vertical="center"/>
      <protection locked="0"/>
    </xf>
    <xf numFmtId="10" fontId="9" fillId="4" borderId="21" xfId="0" applyNumberFormat="1" applyFont="1" applyFill="1" applyBorder="1" applyAlignment="1">
      <alignment vertical="center"/>
    </xf>
    <xf numFmtId="10" fontId="9" fillId="4" borderId="10" xfId="0" applyNumberFormat="1" applyFont="1" applyFill="1" applyBorder="1" applyAlignment="1">
      <alignment vertical="center"/>
    </xf>
    <xf numFmtId="10" fontId="9" fillId="4" borderId="63" xfId="0" applyNumberFormat="1" applyFont="1" applyFill="1" applyBorder="1" applyAlignment="1">
      <alignment vertical="center"/>
    </xf>
    <xf numFmtId="44" fontId="8" fillId="8" borderId="26" xfId="0" applyNumberFormat="1" applyFont="1" applyFill="1" applyBorder="1" applyAlignment="1" applyProtection="1">
      <alignment vertical="center"/>
      <protection locked="0"/>
    </xf>
    <xf numFmtId="44" fontId="8" fillId="0" borderId="24" xfId="0" applyNumberFormat="1" applyFont="1" applyBorder="1" applyAlignment="1" applyProtection="1">
      <alignment vertical="center"/>
      <protection locked="0"/>
    </xf>
    <xf numFmtId="10" fontId="9" fillId="4" borderId="64" xfId="0" applyNumberFormat="1" applyFont="1" applyFill="1" applyBorder="1" applyAlignment="1">
      <alignment vertical="center"/>
    </xf>
    <xf numFmtId="10" fontId="9" fillId="4" borderId="65" xfId="0" applyNumberFormat="1" applyFont="1" applyFill="1" applyBorder="1" applyAlignment="1">
      <alignment vertical="center"/>
    </xf>
    <xf numFmtId="10" fontId="9" fillId="4" borderId="66" xfId="0" applyNumberFormat="1" applyFont="1" applyFill="1" applyBorder="1" applyAlignment="1">
      <alignment vertical="center"/>
    </xf>
    <xf numFmtId="0" fontId="9" fillId="0" borderId="0" xfId="0" applyFont="1" applyAlignment="1">
      <alignment vertical="center"/>
    </xf>
    <xf numFmtId="0" fontId="9" fillId="10" borderId="0" xfId="0" applyFont="1" applyFill="1" applyAlignment="1">
      <alignment vertical="center"/>
    </xf>
    <xf numFmtId="0" fontId="12" fillId="0" borderId="0" xfId="0" applyFont="1" applyAlignment="1">
      <alignment vertical="center"/>
    </xf>
    <xf numFmtId="0" fontId="8" fillId="0" borderId="0" xfId="0" applyFont="1" applyAlignment="1" applyProtection="1">
      <alignment horizontal="left" vertical="center" wrapText="1"/>
      <protection locked="0"/>
    </xf>
    <xf numFmtId="0" fontId="8" fillId="0" borderId="0" xfId="0" applyFont="1" applyAlignment="1">
      <alignment horizontal="left" vertical="center"/>
    </xf>
    <xf numFmtId="44" fontId="8" fillId="4" borderId="69" xfId="0" applyNumberFormat="1" applyFont="1" applyFill="1" applyBorder="1" applyAlignment="1">
      <alignment vertical="center"/>
    </xf>
    <xf numFmtId="3" fontId="8" fillId="0" borderId="10" xfId="0" applyNumberFormat="1" applyFont="1" applyBorder="1" applyProtection="1">
      <protection locked="0"/>
    </xf>
    <xf numFmtId="3" fontId="9" fillId="2" borderId="10" xfId="0" applyNumberFormat="1" applyFont="1" applyFill="1" applyBorder="1" applyAlignment="1">
      <alignment vertical="center" wrapText="1"/>
    </xf>
    <xf numFmtId="0" fontId="8" fillId="0" borderId="8" xfId="0" applyFont="1" applyBorder="1"/>
    <xf numFmtId="3" fontId="8" fillId="3" borderId="22" xfId="0" applyNumberFormat="1" applyFont="1" applyFill="1" applyBorder="1" applyAlignment="1">
      <alignment vertical="center"/>
    </xf>
    <xf numFmtId="3" fontId="8" fillId="0" borderId="20" xfId="0" applyNumberFormat="1" applyFont="1" applyBorder="1" applyAlignment="1" applyProtection="1">
      <alignment vertical="center"/>
      <protection locked="0"/>
    </xf>
    <xf numFmtId="3" fontId="8" fillId="0" borderId="15" xfId="0" applyNumberFormat="1" applyFont="1" applyBorder="1" applyAlignment="1" applyProtection="1">
      <alignment vertical="center"/>
      <protection locked="0"/>
    </xf>
    <xf numFmtId="3" fontId="8" fillId="4" borderId="13" xfId="0" applyNumberFormat="1" applyFont="1" applyFill="1" applyBorder="1" applyAlignment="1">
      <alignment vertical="center"/>
    </xf>
    <xf numFmtId="3" fontId="8" fillId="4" borderId="16" xfId="0" applyNumberFormat="1" applyFont="1" applyFill="1" applyBorder="1" applyAlignment="1">
      <alignment vertical="center"/>
    </xf>
    <xf numFmtId="3" fontId="8" fillId="4" borderId="20" xfId="0" applyNumberFormat="1" applyFont="1" applyFill="1" applyBorder="1" applyAlignment="1">
      <alignment vertical="center"/>
    </xf>
    <xf numFmtId="3" fontId="8" fillId="4" borderId="15" xfId="0" applyNumberFormat="1" applyFont="1" applyFill="1" applyBorder="1" applyAlignment="1">
      <alignment vertical="center"/>
    </xf>
    <xf numFmtId="3" fontId="8" fillId="0" borderId="14" xfId="0" applyNumberFormat="1" applyFont="1" applyBorder="1" applyAlignment="1" applyProtection="1">
      <alignment vertical="center"/>
      <protection locked="0"/>
    </xf>
    <xf numFmtId="4" fontId="8" fillId="4" borderId="15" xfId="0" applyNumberFormat="1" applyFont="1" applyFill="1" applyBorder="1" applyAlignment="1">
      <alignment vertical="center"/>
    </xf>
    <xf numFmtId="0" fontId="8" fillId="0" borderId="15" xfId="0" applyFont="1" applyBorder="1" applyAlignment="1" applyProtection="1">
      <alignment vertical="center" wrapText="1"/>
      <protection locked="0"/>
    </xf>
    <xf numFmtId="4" fontId="8" fillId="0" borderId="8" xfId="0" applyNumberFormat="1" applyFont="1" applyBorder="1" applyAlignment="1" applyProtection="1">
      <alignment vertical="center"/>
      <protection locked="0"/>
    </xf>
    <xf numFmtId="3" fontId="8" fillId="0" borderId="21" xfId="0" applyNumberFormat="1" applyFont="1" applyBorder="1" applyAlignment="1" applyProtection="1">
      <alignment vertical="center"/>
      <protection locked="0"/>
    </xf>
    <xf numFmtId="3" fontId="8" fillId="0" borderId="10" xfId="0" applyNumberFormat="1" applyFont="1" applyBorder="1" applyAlignment="1" applyProtection="1">
      <alignment vertical="center"/>
      <protection locked="0"/>
    </xf>
    <xf numFmtId="3" fontId="8" fillId="4" borderId="11" xfId="0" applyNumberFormat="1" applyFont="1" applyFill="1" applyBorder="1" applyAlignment="1">
      <alignment vertical="center"/>
    </xf>
    <xf numFmtId="3" fontId="8" fillId="0" borderId="9" xfId="0" applyNumberFormat="1" applyFont="1" applyBorder="1" applyAlignment="1" applyProtection="1">
      <alignment vertical="center"/>
      <protection locked="0"/>
    </xf>
    <xf numFmtId="4" fontId="8" fillId="4" borderId="10" xfId="0" applyNumberFormat="1" applyFont="1" applyFill="1" applyBorder="1" applyAlignment="1">
      <alignment vertical="center"/>
    </xf>
    <xf numFmtId="0" fontId="8" fillId="5" borderId="10" xfId="0" applyFont="1" applyFill="1" applyBorder="1" applyAlignment="1">
      <alignment vertical="center" wrapText="1"/>
    </xf>
    <xf numFmtId="0" fontId="8" fillId="10" borderId="0" xfId="0" applyFont="1" applyFill="1" applyAlignment="1">
      <alignment vertical="center" wrapText="1"/>
    </xf>
    <xf numFmtId="4" fontId="8" fillId="10" borderId="0" xfId="0" applyNumberFormat="1" applyFont="1" applyFill="1" applyAlignment="1">
      <alignment vertical="center"/>
    </xf>
    <xf numFmtId="3" fontId="8" fillId="10" borderId="0" xfId="0" applyNumberFormat="1" applyFont="1" applyFill="1" applyAlignment="1">
      <alignment vertical="center"/>
    </xf>
    <xf numFmtId="3" fontId="11" fillId="12" borderId="10" xfId="0" applyNumberFormat="1" applyFont="1" applyFill="1" applyBorder="1" applyAlignment="1">
      <alignment horizontal="right" vertical="center"/>
    </xf>
    <xf numFmtId="3" fontId="11" fillId="12" borderId="10" xfId="0" applyNumberFormat="1" applyFont="1" applyFill="1" applyBorder="1" applyAlignment="1" applyProtection="1">
      <alignment vertical="center"/>
      <protection locked="0"/>
    </xf>
    <xf numFmtId="3" fontId="8" fillId="12" borderId="10" xfId="0" applyNumberFormat="1" applyFont="1" applyFill="1" applyBorder="1" applyAlignment="1" applyProtection="1">
      <alignment vertical="center"/>
      <protection locked="0"/>
    </xf>
    <xf numFmtId="0" fontId="0" fillId="7" borderId="10" xfId="0" applyFill="1" applyBorder="1" applyAlignment="1">
      <alignment horizontal="center"/>
    </xf>
    <xf numFmtId="0" fontId="0" fillId="6" borderId="10" xfId="0" applyFill="1" applyBorder="1" applyAlignment="1">
      <alignment horizontal="center"/>
    </xf>
    <xf numFmtId="0" fontId="8" fillId="3" borderId="5" xfId="0" applyFont="1" applyFill="1" applyBorder="1" applyAlignment="1">
      <alignment horizontal="center" vertical="center"/>
    </xf>
    <xf numFmtId="0" fontId="9" fillId="3" borderId="1" xfId="0" applyFont="1" applyFill="1" applyBorder="1" applyAlignment="1">
      <alignment horizontal="center"/>
    </xf>
    <xf numFmtId="0" fontId="8" fillId="2" borderId="41"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0" fillId="0" borderId="0" xfId="0" applyAlignment="1">
      <alignment horizontal="center"/>
    </xf>
    <xf numFmtId="0" fontId="10" fillId="0" borderId="0" xfId="0" applyFont="1"/>
    <xf numFmtId="0" fontId="11" fillId="0" borderId="0" xfId="0" applyFont="1" applyAlignment="1">
      <alignment vertical="center"/>
    </xf>
    <xf numFmtId="0" fontId="8" fillId="11" borderId="10" xfId="0" applyFont="1" applyFill="1" applyBorder="1" applyAlignment="1">
      <alignment horizontal="center"/>
    </xf>
    <xf numFmtId="0" fontId="9" fillId="11" borderId="10" xfId="0" applyFont="1" applyFill="1" applyBorder="1" applyAlignment="1">
      <alignment horizontal="center"/>
    </xf>
    <xf numFmtId="44" fontId="8" fillId="0" borderId="17" xfId="0" applyNumberFormat="1" applyFont="1" applyBorder="1" applyAlignment="1" applyProtection="1">
      <alignment vertical="center"/>
      <protection locked="0"/>
    </xf>
    <xf numFmtId="44" fontId="8" fillId="0" borderId="12" xfId="0" applyNumberFormat="1" applyFont="1" applyBorder="1" applyAlignment="1" applyProtection="1">
      <alignment vertical="center"/>
      <protection locked="0"/>
    </xf>
    <xf numFmtId="44" fontId="8" fillId="4" borderId="16" xfId="0" applyNumberFormat="1" applyFont="1" applyFill="1" applyBorder="1" applyAlignment="1">
      <alignment vertical="center"/>
    </xf>
    <xf numFmtId="44" fontId="8" fillId="4" borderId="26" xfId="0" applyNumberFormat="1" applyFont="1" applyFill="1" applyBorder="1" applyAlignment="1">
      <alignment vertical="center"/>
    </xf>
    <xf numFmtId="10" fontId="9" fillId="9" borderId="56" xfId="0" applyNumberFormat="1" applyFont="1" applyFill="1" applyBorder="1" applyAlignment="1">
      <alignment vertical="center"/>
    </xf>
    <xf numFmtId="10" fontId="9" fillId="9" borderId="57" xfId="0" applyNumberFormat="1" applyFont="1" applyFill="1" applyBorder="1" applyAlignment="1">
      <alignment vertical="center"/>
    </xf>
    <xf numFmtId="0" fontId="11" fillId="0" borderId="0" xfId="0" applyFont="1"/>
    <xf numFmtId="3" fontId="9" fillId="4" borderId="10" xfId="0" applyNumberFormat="1" applyFont="1" applyFill="1" applyBorder="1"/>
    <xf numFmtId="3" fontId="0" fillId="0" borderId="9" xfId="0" applyNumberFormat="1" applyBorder="1" applyAlignment="1">
      <alignment horizontal="center"/>
    </xf>
    <xf numFmtId="3" fontId="0" fillId="0" borderId="10" xfId="0" applyNumberFormat="1" applyBorder="1"/>
    <xf numFmtId="3" fontId="0" fillId="0" borderId="23" xfId="0" applyNumberFormat="1" applyBorder="1" applyAlignment="1">
      <alignment horizontal="center"/>
    </xf>
    <xf numFmtId="3" fontId="0" fillId="0" borderId="23" xfId="0" applyNumberFormat="1" applyBorder="1"/>
    <xf numFmtId="3" fontId="0" fillId="8" borderId="13" xfId="0" applyNumberFormat="1" applyFill="1" applyBorder="1"/>
    <xf numFmtId="3" fontId="0" fillId="8" borderId="12" xfId="0" applyNumberFormat="1" applyFill="1" applyBorder="1"/>
    <xf numFmtId="3" fontId="0" fillId="8" borderId="9" xfId="0" applyNumberFormat="1" applyFill="1" applyBorder="1"/>
    <xf numFmtId="3" fontId="0" fillId="0" borderId="9" xfId="0" applyNumberFormat="1" applyBorder="1"/>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19" fillId="0" borderId="0" xfId="0" applyFont="1" applyAlignment="1">
      <alignment horizontal="left" vertical="center" indent="15"/>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0" fillId="0" borderId="0" xfId="0" applyFont="1" applyAlignment="1">
      <alignment vertical="center"/>
    </xf>
    <xf numFmtId="0" fontId="8" fillId="0" borderId="0" xfId="0" applyFont="1" applyAlignment="1">
      <alignment horizontal="left" vertical="center" wrapText="1"/>
    </xf>
    <xf numFmtId="0" fontId="9" fillId="0" borderId="0" xfId="0" quotePrefix="1" applyFont="1" applyAlignment="1">
      <alignment vertical="center" wrapText="1"/>
    </xf>
    <xf numFmtId="0" fontId="16" fillId="0" borderId="0" xfId="0" applyFont="1" applyAlignment="1">
      <alignment horizontal="left" vertical="center" wrapText="1"/>
    </xf>
    <xf numFmtId="0" fontId="16"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vertical="center" wrapText="1"/>
    </xf>
    <xf numFmtId="0" fontId="8" fillId="0" borderId="0" xfId="0" applyFont="1" applyAlignment="1">
      <alignment vertical="center" wrapText="1"/>
    </xf>
    <xf numFmtId="0" fontId="9" fillId="14" borderId="58" xfId="1" applyFont="1" applyFill="1" applyBorder="1" applyAlignment="1">
      <alignment horizontal="center" vertical="center" wrapText="1"/>
    </xf>
    <xf numFmtId="0" fontId="11" fillId="0" borderId="59" xfId="1" applyFont="1" applyBorder="1" applyAlignment="1">
      <alignment vertical="center"/>
    </xf>
    <xf numFmtId="0" fontId="9" fillId="10" borderId="53" xfId="0" applyFont="1" applyFill="1" applyBorder="1" applyAlignment="1">
      <alignment horizontal="center" vertical="center"/>
    </xf>
    <xf numFmtId="0" fontId="9" fillId="10" borderId="55" xfId="0" applyFont="1" applyFill="1" applyBorder="1" applyAlignment="1">
      <alignment horizontal="center" vertical="center"/>
    </xf>
    <xf numFmtId="0" fontId="14" fillId="0" borderId="33" xfId="0" applyFont="1" applyBorder="1" applyAlignment="1">
      <alignment horizontal="center" vertical="center"/>
    </xf>
    <xf numFmtId="0" fontId="8" fillId="0" borderId="33" xfId="0" applyFont="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8"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9" fillId="10" borderId="0" xfId="0" applyFont="1" applyFill="1" applyAlignment="1">
      <alignment horizontal="center" vertical="center"/>
    </xf>
    <xf numFmtId="0" fontId="13" fillId="0" borderId="0" xfId="0" applyFont="1" applyAlignment="1">
      <alignment horizontal="left" vertical="center" wrapText="1"/>
    </xf>
    <xf numFmtId="0" fontId="9" fillId="13" borderId="4" xfId="0" applyFont="1" applyFill="1" applyBorder="1" applyAlignment="1">
      <alignment horizontal="center" vertical="center" wrapText="1"/>
    </xf>
    <xf numFmtId="0" fontId="9" fillId="13" borderId="44"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13" borderId="43" xfId="0" applyFont="1" applyFill="1" applyBorder="1" applyAlignment="1">
      <alignment horizontal="center" vertical="center" wrapText="1"/>
    </xf>
    <xf numFmtId="0" fontId="9" fillId="13" borderId="22" xfId="0" applyFont="1" applyFill="1" applyBorder="1" applyAlignment="1">
      <alignment horizontal="center" vertical="center" wrapText="1"/>
    </xf>
    <xf numFmtId="0" fontId="9" fillId="13" borderId="34" xfId="0" applyFont="1" applyFill="1" applyBorder="1" applyAlignment="1">
      <alignment horizontal="center" vertical="center" wrapText="1"/>
    </xf>
    <xf numFmtId="0" fontId="9" fillId="13" borderId="35" xfId="0" applyFont="1" applyFill="1" applyBorder="1" applyAlignment="1">
      <alignment horizontal="center" vertical="center" wrapText="1"/>
    </xf>
    <xf numFmtId="0" fontId="9" fillId="13" borderId="36" xfId="0" applyFont="1" applyFill="1" applyBorder="1" applyAlignment="1">
      <alignment horizontal="center" vertical="center" wrapText="1"/>
    </xf>
    <xf numFmtId="0" fontId="9" fillId="13" borderId="53" xfId="0" applyFont="1" applyFill="1" applyBorder="1" applyAlignment="1">
      <alignment horizontal="center" vertical="center" wrapText="1"/>
    </xf>
    <xf numFmtId="0" fontId="9" fillId="13" borderId="54" xfId="0" applyFont="1" applyFill="1" applyBorder="1" applyAlignment="1">
      <alignment horizontal="center" vertical="center" wrapText="1"/>
    </xf>
    <xf numFmtId="0" fontId="9" fillId="13" borderId="55" xfId="0" applyFont="1" applyFill="1" applyBorder="1" applyAlignment="1">
      <alignment horizontal="center" vertical="center" wrapText="1"/>
    </xf>
    <xf numFmtId="0" fontId="8" fillId="0" borderId="37"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36" xfId="0" applyFont="1" applyBorder="1" applyAlignment="1" applyProtection="1">
      <alignment horizontal="left" vertical="top" wrapText="1"/>
      <protection locked="0"/>
    </xf>
    <xf numFmtId="0" fontId="8" fillId="0" borderId="38" xfId="0" applyFont="1" applyBorder="1" applyAlignment="1" applyProtection="1">
      <alignment horizontal="left" vertical="top" wrapText="1"/>
      <protection locked="0"/>
    </xf>
    <xf numFmtId="0" fontId="8" fillId="0" borderId="39" xfId="0" applyFont="1" applyBorder="1" applyAlignment="1" applyProtection="1">
      <alignment horizontal="left" vertical="top" wrapText="1"/>
      <protection locked="0"/>
    </xf>
    <xf numFmtId="0" fontId="8" fillId="0" borderId="33" xfId="0" applyFont="1" applyBorder="1" applyAlignment="1" applyProtection="1">
      <alignment horizontal="left" vertical="top" wrapText="1"/>
      <protection locked="0"/>
    </xf>
    <xf numFmtId="0" fontId="8" fillId="0" borderId="40" xfId="0" applyFont="1" applyBorder="1" applyAlignment="1" applyProtection="1">
      <alignment horizontal="left" vertical="top" wrapText="1"/>
      <protection locked="0"/>
    </xf>
    <xf numFmtId="0" fontId="16" fillId="0" borderId="0" xfId="0" applyFont="1" applyAlignment="1">
      <alignment horizontal="left" vertical="center" wrapText="1"/>
    </xf>
    <xf numFmtId="0" fontId="8" fillId="5" borderId="10" xfId="0" applyFont="1" applyFill="1" applyBorder="1" applyAlignment="1">
      <alignment horizontal="left" vertical="center" wrapText="1"/>
    </xf>
    <xf numFmtId="0" fontId="8" fillId="5" borderId="10" xfId="0" applyFont="1" applyFill="1" applyBorder="1" applyAlignment="1">
      <alignment horizontal="center" wrapText="1"/>
    </xf>
    <xf numFmtId="0" fontId="9" fillId="15" borderId="4" xfId="0" applyFont="1" applyFill="1" applyBorder="1" applyAlignment="1">
      <alignment horizontal="center"/>
    </xf>
    <xf numFmtId="0" fontId="9" fillId="15" borderId="44" xfId="0" applyFont="1" applyFill="1" applyBorder="1" applyAlignment="1">
      <alignment horizontal="center"/>
    </xf>
    <xf numFmtId="0" fontId="9" fillId="15" borderId="5" xfId="0" applyFont="1" applyFill="1" applyBorder="1" applyAlignment="1">
      <alignment horizontal="center"/>
    </xf>
    <xf numFmtId="0" fontId="8" fillId="0" borderId="17" xfId="0" applyFont="1" applyBorder="1" applyAlignment="1">
      <alignment horizontal="left" vertical="center" wrapText="1"/>
    </xf>
    <xf numFmtId="0" fontId="8" fillId="0" borderId="14" xfId="0" applyFont="1" applyBorder="1" applyAlignment="1">
      <alignment horizontal="left" vertical="center" wrapText="1"/>
    </xf>
    <xf numFmtId="0" fontId="8" fillId="12" borderId="0" xfId="0" applyFont="1" applyFill="1" applyAlignment="1">
      <alignment horizontal="left"/>
    </xf>
    <xf numFmtId="0" fontId="9" fillId="7" borderId="4" xfId="0" applyFont="1" applyFill="1" applyBorder="1" applyAlignment="1">
      <alignment horizontal="center"/>
    </xf>
    <xf numFmtId="0" fontId="9" fillId="7" borderId="5" xfId="0" applyFont="1" applyFill="1" applyBorder="1" applyAlignment="1">
      <alignment horizontal="center"/>
    </xf>
    <xf numFmtId="0" fontId="8" fillId="7" borderId="45"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7" borderId="46" xfId="0" applyFont="1" applyFill="1" applyBorder="1" applyAlignment="1">
      <alignment horizontal="center" vertical="center" wrapText="1"/>
    </xf>
    <xf numFmtId="0" fontId="8" fillId="7" borderId="26"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xf>
    <xf numFmtId="0" fontId="9" fillId="10" borderId="53" xfId="0" applyFont="1" applyFill="1" applyBorder="1" applyAlignment="1">
      <alignment horizontal="center"/>
    </xf>
    <xf numFmtId="0" fontId="9" fillId="10" borderId="55" xfId="0" applyFont="1" applyFill="1" applyBorder="1" applyAlignment="1">
      <alignment horizontal="center"/>
    </xf>
    <xf numFmtId="0" fontId="2" fillId="13" borderId="4" xfId="0" applyFont="1" applyFill="1" applyBorder="1" applyAlignment="1">
      <alignment horizontal="center" vertical="center" wrapText="1"/>
    </xf>
    <xf numFmtId="0" fontId="2" fillId="13" borderId="44"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0" borderId="10"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5" borderId="8" xfId="0" applyFill="1" applyBorder="1" applyAlignment="1">
      <alignment horizontal="left" vertical="center" wrapText="1"/>
    </xf>
    <xf numFmtId="0" fontId="0" fillId="5" borderId="12" xfId="0" applyFill="1" applyBorder="1" applyAlignment="1">
      <alignment horizontal="left" vertical="center" wrapText="1"/>
    </xf>
    <xf numFmtId="0" fontId="0" fillId="5" borderId="9" xfId="0" applyFill="1" applyBorder="1" applyAlignment="1">
      <alignment horizontal="left" vertical="center" wrapText="1"/>
    </xf>
    <xf numFmtId="0" fontId="0" fillId="5" borderId="8"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9" xfId="0" applyFill="1" applyBorder="1" applyAlignment="1">
      <alignment horizontal="center" vertical="center" wrapText="1"/>
    </xf>
    <xf numFmtId="0" fontId="2" fillId="13" borderId="34" xfId="0" applyFont="1" applyFill="1" applyBorder="1" applyAlignment="1">
      <alignment horizontal="center" vertical="center" wrapText="1"/>
    </xf>
    <xf numFmtId="0" fontId="2" fillId="13" borderId="35" xfId="0" applyFont="1" applyFill="1" applyBorder="1" applyAlignment="1">
      <alignment horizontal="center" vertical="center" wrapText="1"/>
    </xf>
    <xf numFmtId="0" fontId="2" fillId="13" borderId="36" xfId="0" applyFont="1" applyFill="1" applyBorder="1" applyAlignment="1">
      <alignment horizontal="center" vertical="center" wrapText="1"/>
    </xf>
    <xf numFmtId="0" fontId="2" fillId="13" borderId="39" xfId="0" applyFont="1" applyFill="1" applyBorder="1" applyAlignment="1">
      <alignment horizontal="center" vertical="center" wrapText="1"/>
    </xf>
    <xf numFmtId="0" fontId="2" fillId="13" borderId="33" xfId="0" applyFont="1" applyFill="1" applyBorder="1" applyAlignment="1">
      <alignment horizontal="center" vertical="center" wrapText="1"/>
    </xf>
    <xf numFmtId="0" fontId="2" fillId="13" borderId="40" xfId="0" applyFont="1" applyFill="1" applyBorder="1" applyAlignment="1">
      <alignment horizontal="center" vertical="center" wrapText="1"/>
    </xf>
    <xf numFmtId="0" fontId="0" fillId="0" borderId="48" xfId="0" applyBorder="1" applyAlignment="1">
      <alignment horizontal="center"/>
    </xf>
    <xf numFmtId="0" fontId="0" fillId="0" borderId="12" xfId="0" applyBorder="1" applyAlignment="1">
      <alignment horizontal="center"/>
    </xf>
    <xf numFmtId="0" fontId="0" fillId="0" borderId="49" xfId="0"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0" fillId="7" borderId="47" xfId="0" applyFill="1" applyBorder="1" applyAlignment="1">
      <alignment horizontal="center" wrapText="1"/>
    </xf>
    <xf numFmtId="0" fontId="0" fillId="7" borderId="32" xfId="0" applyFill="1" applyBorder="1" applyAlignment="1">
      <alignment horizontal="center" wrapText="1"/>
    </xf>
    <xf numFmtId="0" fontId="0" fillId="7" borderId="13" xfId="0" applyFill="1" applyBorder="1" applyAlignment="1">
      <alignment horizontal="center" wrapText="1"/>
    </xf>
    <xf numFmtId="0" fontId="0" fillId="7" borderId="14" xfId="0" applyFill="1" applyBorder="1" applyAlignment="1">
      <alignment horizontal="center" wrapText="1"/>
    </xf>
    <xf numFmtId="0" fontId="5" fillId="16" borderId="23" xfId="0" applyFont="1" applyFill="1" applyBorder="1" applyAlignment="1">
      <alignment horizontal="center" vertical="center" wrapText="1"/>
    </xf>
    <xf numFmtId="0" fontId="5" fillId="16" borderId="15" xfId="0" applyFont="1" applyFill="1" applyBorder="1" applyAlignment="1">
      <alignment horizontal="center" vertical="center" wrapText="1"/>
    </xf>
    <xf numFmtId="0" fontId="0" fillId="7" borderId="10" xfId="0" applyFill="1" applyBorder="1" applyAlignment="1">
      <alignment horizontal="left"/>
    </xf>
    <xf numFmtId="0" fontId="0" fillId="0" borderId="8" xfId="0" applyBorder="1" applyAlignment="1">
      <alignment horizontal="left"/>
    </xf>
    <xf numFmtId="0" fontId="0" fillId="0" borderId="12" xfId="0" applyBorder="1" applyAlignment="1">
      <alignment horizontal="left"/>
    </xf>
    <xf numFmtId="0" fontId="0" fillId="0" borderId="9" xfId="0" applyBorder="1" applyAlignment="1">
      <alignment horizontal="left"/>
    </xf>
    <xf numFmtId="0" fontId="0" fillId="0" borderId="10" xfId="0" applyBorder="1" applyAlignment="1">
      <alignment horizontal="center" vertical="center"/>
    </xf>
    <xf numFmtId="0" fontId="0" fillId="7" borderId="10" xfId="0" applyFill="1" applyBorder="1" applyAlignment="1">
      <alignment horizontal="center"/>
    </xf>
    <xf numFmtId="0" fontId="0" fillId="6" borderId="10" xfId="0" applyFill="1" applyBorder="1" applyAlignment="1">
      <alignment horizontal="center"/>
    </xf>
    <xf numFmtId="3" fontId="0" fillId="0" borderId="8" xfId="0" applyNumberFormat="1" applyBorder="1" applyAlignment="1">
      <alignment horizontal="center"/>
    </xf>
    <xf numFmtId="3" fontId="0" fillId="0" borderId="12" xfId="0" applyNumberFormat="1" applyBorder="1" applyAlignment="1">
      <alignment horizontal="center"/>
    </xf>
    <xf numFmtId="3" fontId="0" fillId="0" borderId="9" xfId="0" applyNumberFormat="1"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55" xfId="0" applyBorder="1" applyAlignment="1">
      <alignment horizontal="center"/>
    </xf>
  </cellXfs>
  <cellStyles count="2">
    <cellStyle name="Standard" xfId="0" builtinId="0"/>
    <cellStyle name="Standard 2" xfId="1" xr:uid="{00000000-0005-0000-0000-000001000000}"/>
  </cellStyles>
  <dxfs count="0"/>
  <tableStyles count="0" defaultTableStyle="TableStyleMedium2" defaultPivotStyle="PivotStyleLight16"/>
  <colors>
    <mruColors>
      <color rgb="FFFFE2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Auswertung!$I$19</c:f>
          <c:strCache>
            <c:ptCount val="1"/>
            <c:pt idx="0">
              <c:v>Gesamtkontakte je Angebot im Jahr 2027</c:v>
            </c:pt>
          </c:strCache>
        </c:strRef>
      </c:tx>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clustered"/>
        <c:varyColors val="0"/>
        <c:ser>
          <c:idx val="0"/>
          <c:order val="0"/>
          <c:spPr>
            <a:solidFill>
              <a:srgbClr val="4F81BD"/>
            </a:solidFill>
            <a:ln w="25400">
              <a:noFill/>
            </a:ln>
          </c:spPr>
          <c:invertIfNegative val="0"/>
          <c:cat>
            <c:strRef>
              <c:f>(Auswertung!$A$6:$A$9,Auswertung!$A$11:$A$13)</c:f>
              <c:strCache>
                <c:ptCount val="7"/>
                <c:pt idx="0">
                  <c:v>INDOOR</c:v>
                </c:pt>
                <c:pt idx="1">
                  <c:v>OUTDOOR FLEX</c:v>
                </c:pt>
                <c:pt idx="2">
                  <c:v>OUTDOOR FIX</c:v>
                </c:pt>
                <c:pt idx="3">
                  <c:v>FPT</c:v>
                </c:pt>
                <c:pt idx="4">
                  <c:v>Veranstaltungen JA</c:v>
                </c:pt>
                <c:pt idx="5">
                  <c:v>Veranstaltungen FPT</c:v>
                </c:pt>
                <c:pt idx="6">
                  <c:v>Digitale Jugendarbeit</c:v>
                </c:pt>
              </c:strCache>
            </c:strRef>
          </c:cat>
          <c:val>
            <c:numRef>
              <c:f>(Auswertung!$B$6:$B$9,Auswertung!$B$11:$B$13)</c:f>
              <c:numCache>
                <c:formatCode>General</c:formatCode>
                <c:ptCount val="7"/>
              </c:numCache>
            </c:numRef>
          </c:val>
          <c:extLst>
            <c:ext xmlns:c16="http://schemas.microsoft.com/office/drawing/2014/chart" uri="{C3380CC4-5D6E-409C-BE32-E72D297353CC}">
              <c16:uniqueId val="{00000000-7173-4FE9-A5E6-98035D82BC10}"/>
            </c:ext>
          </c:extLst>
        </c:ser>
        <c:ser>
          <c:idx val="1"/>
          <c:order val="1"/>
          <c:spPr>
            <a:solidFill>
              <a:srgbClr val="C0504D"/>
            </a:solidFill>
            <a:ln w="25400">
              <a:noFill/>
            </a:ln>
          </c:spPr>
          <c:invertIfNegative val="0"/>
          <c:cat>
            <c:strRef>
              <c:f>(Auswertung!$A$6:$A$9,Auswertung!$A$11:$A$13)</c:f>
              <c:strCache>
                <c:ptCount val="7"/>
                <c:pt idx="0">
                  <c:v>INDOOR</c:v>
                </c:pt>
                <c:pt idx="1">
                  <c:v>OUTDOOR FLEX</c:v>
                </c:pt>
                <c:pt idx="2">
                  <c:v>OUTDOOR FIX</c:v>
                </c:pt>
                <c:pt idx="3">
                  <c:v>FPT</c:v>
                </c:pt>
                <c:pt idx="4">
                  <c:v>Veranstaltungen JA</c:v>
                </c:pt>
                <c:pt idx="5">
                  <c:v>Veranstaltungen FPT</c:v>
                </c:pt>
                <c:pt idx="6">
                  <c:v>Digitale Jugendarbeit</c:v>
                </c:pt>
              </c:strCache>
            </c:strRef>
          </c:cat>
          <c:val>
            <c:numRef>
              <c:f>(Auswertung!$H$6:$H$9,Auswertung!$H$11:$H$13)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7173-4FE9-A5E6-98035D82BC10}"/>
            </c:ext>
          </c:extLst>
        </c:ser>
        <c:dLbls>
          <c:showLegendKey val="0"/>
          <c:showVal val="0"/>
          <c:showCatName val="0"/>
          <c:showSerName val="0"/>
          <c:showPercent val="0"/>
          <c:showBubbleSize val="0"/>
        </c:dLbls>
        <c:gapWidth val="182"/>
        <c:axId val="430007616"/>
        <c:axId val="1"/>
      </c:barChart>
      <c:catAx>
        <c:axId val="4300076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30007616"/>
        <c:crosses val="autoZero"/>
        <c:crossBetween val="between"/>
      </c:valAx>
      <c:spPr>
        <a:noFill/>
        <a:ln w="25400">
          <a:noFill/>
        </a:ln>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Auswertung!$N$20</c:f>
          <c:strCache>
            <c:ptCount val="1"/>
            <c:pt idx="0">
              <c:v>Vergleich Gesamtkontakte je Angebot 2026/2027</c:v>
            </c:pt>
          </c:strCache>
        </c:strRef>
      </c:tx>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1"/>
          <c:order val="0"/>
          <c:tx>
            <c:strRef>
              <c:f>Auswertung!$D$4</c:f>
              <c:strCache>
                <c:ptCount val="1"/>
                <c:pt idx="0">
                  <c:v>Förderjahr 2027</c:v>
                </c:pt>
              </c:strCache>
            </c:strRef>
          </c:tx>
          <c:spPr>
            <a:solidFill>
              <a:srgbClr val="C0504D"/>
            </a:solidFill>
            <a:ln w="25400">
              <a:noFill/>
            </a:ln>
          </c:spPr>
          <c:invertIfNegative val="0"/>
          <c:cat>
            <c:strRef>
              <c:f>(Auswertung!$A$6:$A$9,Auswertung!$A$11:$A$13)</c:f>
              <c:strCache>
                <c:ptCount val="7"/>
                <c:pt idx="0">
                  <c:v>INDOOR</c:v>
                </c:pt>
                <c:pt idx="1">
                  <c:v>OUTDOOR FLEX</c:v>
                </c:pt>
                <c:pt idx="2">
                  <c:v>OUTDOOR FIX</c:v>
                </c:pt>
                <c:pt idx="3">
                  <c:v>FPT</c:v>
                </c:pt>
                <c:pt idx="4">
                  <c:v>Veranstaltungen JA</c:v>
                </c:pt>
                <c:pt idx="5">
                  <c:v>Veranstaltungen FPT</c:v>
                </c:pt>
                <c:pt idx="6">
                  <c:v>Digitale Jugendarbeit</c:v>
                </c:pt>
              </c:strCache>
            </c:strRef>
          </c:cat>
          <c:val>
            <c:numRef>
              <c:f>(Auswertung!$H$6:$H$9,Auswertung!$H$11:$H$13)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5E9-4538-94C1-7A0A2D29598B}"/>
            </c:ext>
          </c:extLst>
        </c:ser>
        <c:ser>
          <c:idx val="2"/>
          <c:order val="1"/>
          <c:tx>
            <c:strRef>
              <c:f>Auswertung!$I$4</c:f>
              <c:strCache>
                <c:ptCount val="1"/>
                <c:pt idx="0">
                  <c:v>Förderjahr 2026 Gesamt</c:v>
                </c:pt>
              </c:strCache>
            </c:strRef>
          </c:tx>
          <c:spPr>
            <a:solidFill>
              <a:srgbClr val="9BBB59"/>
            </a:solidFill>
            <a:ln w="25400">
              <a:noFill/>
            </a:ln>
          </c:spPr>
          <c:invertIfNegative val="0"/>
          <c:cat>
            <c:strRef>
              <c:f>(Auswertung!$A$6:$A$9,Auswertung!$A$11:$A$13)</c:f>
              <c:strCache>
                <c:ptCount val="7"/>
                <c:pt idx="0">
                  <c:v>INDOOR</c:v>
                </c:pt>
                <c:pt idx="1">
                  <c:v>OUTDOOR FLEX</c:v>
                </c:pt>
                <c:pt idx="2">
                  <c:v>OUTDOOR FIX</c:v>
                </c:pt>
                <c:pt idx="3">
                  <c:v>FPT</c:v>
                </c:pt>
                <c:pt idx="4">
                  <c:v>Veranstaltungen JA</c:v>
                </c:pt>
                <c:pt idx="5">
                  <c:v>Veranstaltungen FPT</c:v>
                </c:pt>
                <c:pt idx="6">
                  <c:v>Digitale Jugendarbeit</c:v>
                </c:pt>
              </c:strCache>
            </c:strRef>
          </c:cat>
          <c:val>
            <c:numRef>
              <c:f>(Auswertung!$I$6:$I$9,Auswertung!$I$11:$I$13)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C5E9-4538-94C1-7A0A2D29598B}"/>
            </c:ext>
          </c:extLst>
        </c:ser>
        <c:dLbls>
          <c:showLegendKey val="0"/>
          <c:showVal val="0"/>
          <c:showCatName val="0"/>
          <c:showSerName val="0"/>
          <c:showPercent val="0"/>
          <c:showBubbleSize val="0"/>
        </c:dLbls>
        <c:gapWidth val="219"/>
        <c:overlap val="-27"/>
        <c:axId val="448147672"/>
        <c:axId val="1"/>
      </c:barChart>
      <c:catAx>
        <c:axId val="448147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48147672"/>
        <c:crosses val="autoZero"/>
        <c:crossBetween val="between"/>
      </c:valAx>
      <c:spPr>
        <a:noFill/>
        <a:ln w="25400">
          <a:noFill/>
        </a:ln>
      </c:spPr>
    </c:plotArea>
    <c:legend>
      <c:legendPos val="r"/>
      <c:layout>
        <c:manualLayout>
          <c:xMode val="edge"/>
          <c:yMode val="edge"/>
          <c:x val="0.7118865083725"/>
          <c:y val="0.41626907282522702"/>
          <c:w val="0.27131782945736427"/>
          <c:h val="0.16028745808687789"/>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Auswertung!$B$18</c:f>
          <c:strCache>
            <c:ptCount val="1"/>
            <c:pt idx="0">
              <c:v>Gesamtkontakte je Geschlecht je Angebot im Jahr 2027</c:v>
            </c:pt>
          </c:strCache>
        </c:strRef>
      </c:tx>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1"/>
          <c:order val="0"/>
          <c:tx>
            <c:strRef>
              <c:f>Auswertung!$D$5</c:f>
              <c:strCache>
                <c:ptCount val="1"/>
                <c:pt idx="0">
                  <c:v>männlich</c:v>
                </c:pt>
              </c:strCache>
            </c:strRef>
          </c:tx>
          <c:spPr>
            <a:solidFill>
              <a:srgbClr val="C0504D"/>
            </a:solidFill>
            <a:ln w="25400">
              <a:noFill/>
            </a:ln>
          </c:spPr>
          <c:invertIfNegative val="0"/>
          <c:cat>
            <c:strRef>
              <c:f>Auswertung!$A$6:$A$9</c:f>
              <c:strCache>
                <c:ptCount val="4"/>
                <c:pt idx="0">
                  <c:v>INDOOR</c:v>
                </c:pt>
                <c:pt idx="1">
                  <c:v>OUTDOOR FLEX</c:v>
                </c:pt>
                <c:pt idx="2">
                  <c:v>OUTDOOR FIX</c:v>
                </c:pt>
                <c:pt idx="3">
                  <c:v>FPT</c:v>
                </c:pt>
              </c:strCache>
            </c:strRef>
          </c:cat>
          <c:val>
            <c:numRef>
              <c:f>Auswertung!$D$6:$D$9</c:f>
              <c:numCache>
                <c:formatCode>#,##0</c:formatCode>
                <c:ptCount val="4"/>
                <c:pt idx="0">
                  <c:v>0</c:v>
                </c:pt>
                <c:pt idx="1">
                  <c:v>0</c:v>
                </c:pt>
                <c:pt idx="2">
                  <c:v>0</c:v>
                </c:pt>
                <c:pt idx="3">
                  <c:v>0</c:v>
                </c:pt>
              </c:numCache>
            </c:numRef>
          </c:val>
          <c:extLst>
            <c:ext xmlns:c16="http://schemas.microsoft.com/office/drawing/2014/chart" uri="{C3380CC4-5D6E-409C-BE32-E72D297353CC}">
              <c16:uniqueId val="{00000000-E2B8-4FEE-B112-541197468FEB}"/>
            </c:ext>
          </c:extLst>
        </c:ser>
        <c:ser>
          <c:idx val="2"/>
          <c:order val="1"/>
          <c:tx>
            <c:strRef>
              <c:f>Auswertung!$E$5</c:f>
              <c:strCache>
                <c:ptCount val="1"/>
                <c:pt idx="0">
                  <c:v>weiblich</c:v>
                </c:pt>
              </c:strCache>
            </c:strRef>
          </c:tx>
          <c:spPr>
            <a:solidFill>
              <a:srgbClr val="9BBB59"/>
            </a:solidFill>
            <a:ln w="25400">
              <a:noFill/>
            </a:ln>
          </c:spPr>
          <c:invertIfNegative val="0"/>
          <c:cat>
            <c:strRef>
              <c:f>Auswertung!$A$6:$A$9</c:f>
              <c:strCache>
                <c:ptCount val="4"/>
                <c:pt idx="0">
                  <c:v>INDOOR</c:v>
                </c:pt>
                <c:pt idx="1">
                  <c:v>OUTDOOR FLEX</c:v>
                </c:pt>
                <c:pt idx="2">
                  <c:v>OUTDOOR FIX</c:v>
                </c:pt>
                <c:pt idx="3">
                  <c:v>FPT</c:v>
                </c:pt>
              </c:strCache>
            </c:strRef>
          </c:cat>
          <c:val>
            <c:numRef>
              <c:f>Auswertung!$E$6:$E$9</c:f>
              <c:numCache>
                <c:formatCode>#,##0</c:formatCode>
                <c:ptCount val="4"/>
                <c:pt idx="0">
                  <c:v>0</c:v>
                </c:pt>
                <c:pt idx="1">
                  <c:v>0</c:v>
                </c:pt>
                <c:pt idx="2">
                  <c:v>0</c:v>
                </c:pt>
                <c:pt idx="3">
                  <c:v>0</c:v>
                </c:pt>
              </c:numCache>
            </c:numRef>
          </c:val>
          <c:extLst>
            <c:ext xmlns:c16="http://schemas.microsoft.com/office/drawing/2014/chart" uri="{C3380CC4-5D6E-409C-BE32-E72D297353CC}">
              <c16:uniqueId val="{00000001-E2B8-4FEE-B112-541197468FEB}"/>
            </c:ext>
          </c:extLst>
        </c:ser>
        <c:ser>
          <c:idx val="3"/>
          <c:order val="2"/>
          <c:tx>
            <c:strRef>
              <c:f>Auswertung!$F$5</c:f>
              <c:strCache>
                <c:ptCount val="1"/>
                <c:pt idx="0">
                  <c:v>divers</c:v>
                </c:pt>
              </c:strCache>
            </c:strRef>
          </c:tx>
          <c:spPr>
            <a:solidFill>
              <a:srgbClr val="8064A2"/>
            </a:solidFill>
            <a:ln w="25400">
              <a:noFill/>
            </a:ln>
          </c:spPr>
          <c:invertIfNegative val="0"/>
          <c:cat>
            <c:strRef>
              <c:f>Auswertung!$A$6:$A$9</c:f>
              <c:strCache>
                <c:ptCount val="4"/>
                <c:pt idx="0">
                  <c:v>INDOOR</c:v>
                </c:pt>
                <c:pt idx="1">
                  <c:v>OUTDOOR FLEX</c:v>
                </c:pt>
                <c:pt idx="2">
                  <c:v>OUTDOOR FIX</c:v>
                </c:pt>
                <c:pt idx="3">
                  <c:v>FPT</c:v>
                </c:pt>
              </c:strCache>
            </c:strRef>
          </c:cat>
          <c:val>
            <c:numRef>
              <c:f>Auswertung!$F$6:$F$9</c:f>
              <c:numCache>
                <c:formatCode>#,##0</c:formatCode>
                <c:ptCount val="4"/>
                <c:pt idx="0">
                  <c:v>0</c:v>
                </c:pt>
                <c:pt idx="1">
                  <c:v>0</c:v>
                </c:pt>
                <c:pt idx="2">
                  <c:v>0</c:v>
                </c:pt>
                <c:pt idx="3">
                  <c:v>0</c:v>
                </c:pt>
              </c:numCache>
            </c:numRef>
          </c:val>
          <c:extLst>
            <c:ext xmlns:c16="http://schemas.microsoft.com/office/drawing/2014/chart" uri="{C3380CC4-5D6E-409C-BE32-E72D297353CC}">
              <c16:uniqueId val="{00000002-E2B8-4FEE-B112-541197468FEB}"/>
            </c:ext>
          </c:extLst>
        </c:ser>
        <c:ser>
          <c:idx val="4"/>
          <c:order val="3"/>
          <c:tx>
            <c:strRef>
              <c:f>Auswertung!$G$5</c:f>
              <c:strCache>
                <c:ptCount val="1"/>
                <c:pt idx="0">
                  <c:v>k.A.</c:v>
                </c:pt>
              </c:strCache>
            </c:strRef>
          </c:tx>
          <c:spPr>
            <a:solidFill>
              <a:srgbClr val="4BACC6"/>
            </a:solidFill>
            <a:ln w="25400">
              <a:noFill/>
            </a:ln>
          </c:spPr>
          <c:invertIfNegative val="0"/>
          <c:cat>
            <c:strRef>
              <c:f>Auswertung!$A$6:$A$9</c:f>
              <c:strCache>
                <c:ptCount val="4"/>
                <c:pt idx="0">
                  <c:v>INDOOR</c:v>
                </c:pt>
                <c:pt idx="1">
                  <c:v>OUTDOOR FLEX</c:v>
                </c:pt>
                <c:pt idx="2">
                  <c:v>OUTDOOR FIX</c:v>
                </c:pt>
                <c:pt idx="3">
                  <c:v>FPT</c:v>
                </c:pt>
              </c:strCache>
            </c:strRef>
          </c:cat>
          <c:val>
            <c:numRef>
              <c:f>Auswertung!$G$6:$G$9</c:f>
              <c:numCache>
                <c:formatCode>#,##0</c:formatCode>
                <c:ptCount val="4"/>
                <c:pt idx="0">
                  <c:v>0</c:v>
                </c:pt>
                <c:pt idx="1">
                  <c:v>0</c:v>
                </c:pt>
                <c:pt idx="2">
                  <c:v>0</c:v>
                </c:pt>
                <c:pt idx="3">
                  <c:v>0</c:v>
                </c:pt>
              </c:numCache>
            </c:numRef>
          </c:val>
          <c:extLst>
            <c:ext xmlns:c16="http://schemas.microsoft.com/office/drawing/2014/chart" uri="{C3380CC4-5D6E-409C-BE32-E72D297353CC}">
              <c16:uniqueId val="{00000003-E2B8-4FEE-B112-541197468FEB}"/>
            </c:ext>
          </c:extLst>
        </c:ser>
        <c:dLbls>
          <c:showLegendKey val="0"/>
          <c:showVal val="0"/>
          <c:showCatName val="0"/>
          <c:showSerName val="0"/>
          <c:showPercent val="0"/>
          <c:showBubbleSize val="0"/>
        </c:dLbls>
        <c:gapWidth val="219"/>
        <c:overlap val="-27"/>
        <c:axId val="448148328"/>
        <c:axId val="1"/>
      </c:barChart>
      <c:catAx>
        <c:axId val="448148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48148328"/>
        <c:crosses val="autoZero"/>
        <c:crossBetween val="between"/>
      </c:valAx>
      <c:spPr>
        <a:noFill/>
        <a:ln w="25400">
          <a:noFill/>
        </a:ln>
      </c:spPr>
    </c:plotArea>
    <c:legend>
      <c:legendPos val="r"/>
      <c:layout>
        <c:manualLayout>
          <c:xMode val="edge"/>
          <c:yMode val="edge"/>
          <c:x val="0.85037465391639022"/>
          <c:y val="0.42857330333708288"/>
          <c:w val="0.12219451371571066"/>
          <c:h val="0.32142969628796403"/>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622300</xdr:colOff>
      <xdr:row>15</xdr:row>
      <xdr:rowOff>190500</xdr:rowOff>
    </xdr:from>
    <xdr:to>
      <xdr:col>12</xdr:col>
      <xdr:colOff>381000</xdr:colOff>
      <xdr:row>30</xdr:row>
      <xdr:rowOff>82550</xdr:rowOff>
    </xdr:to>
    <xdr:graphicFrame macro="">
      <xdr:nvGraphicFramePr>
        <xdr:cNvPr id="6271" name="Diagramm 1">
          <a:extLst>
            <a:ext uri="{FF2B5EF4-FFF2-40B4-BE49-F238E27FC236}">
              <a16:creationId xmlns:a16="http://schemas.microsoft.com/office/drawing/2014/main" id="{00000000-0008-0000-0200-00007F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488950</xdr:colOff>
      <xdr:row>16</xdr:row>
      <xdr:rowOff>6350</xdr:rowOff>
    </xdr:from>
    <xdr:to>
      <xdr:col>18</xdr:col>
      <xdr:colOff>603250</xdr:colOff>
      <xdr:row>30</xdr:row>
      <xdr:rowOff>82550</xdr:rowOff>
    </xdr:to>
    <xdr:graphicFrame macro="">
      <xdr:nvGraphicFramePr>
        <xdr:cNvPr id="6272" name="Diagramm 2">
          <a:extLst>
            <a:ext uri="{FF2B5EF4-FFF2-40B4-BE49-F238E27FC236}">
              <a16:creationId xmlns:a16="http://schemas.microsoft.com/office/drawing/2014/main" id="{00000000-0008-0000-0200-000080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101600</xdr:colOff>
      <xdr:row>15</xdr:row>
      <xdr:rowOff>177800</xdr:rowOff>
    </xdr:from>
    <xdr:to>
      <xdr:col>6</xdr:col>
      <xdr:colOff>584200</xdr:colOff>
      <xdr:row>30</xdr:row>
      <xdr:rowOff>82550</xdr:rowOff>
    </xdr:to>
    <xdr:graphicFrame macro="">
      <xdr:nvGraphicFramePr>
        <xdr:cNvPr id="6273" name="Diagramm 3">
          <a:extLst>
            <a:ext uri="{FF2B5EF4-FFF2-40B4-BE49-F238E27FC236}">
              <a16:creationId xmlns:a16="http://schemas.microsoft.com/office/drawing/2014/main" id="{00000000-0008-0000-0200-00008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B121"/>
  <sheetViews>
    <sheetView tabSelected="1" zoomScale="85" zoomScaleNormal="85" zoomScalePageLayoutView="70" workbookViewId="0">
      <pane xSplit="2" ySplit="7" topLeftCell="C8" activePane="bottomRight" state="frozen"/>
      <selection pane="topRight" activeCell="C1" sqref="C1"/>
      <selection pane="bottomLeft" activeCell="A8" sqref="A8"/>
      <selection pane="bottomRight" activeCell="B7" sqref="B7"/>
    </sheetView>
  </sheetViews>
  <sheetFormatPr baseColWidth="10" defaultColWidth="11.42578125" defaultRowHeight="12.75" x14ac:dyDescent="0.25"/>
  <cols>
    <col min="1" max="1" width="4.140625" style="56" bestFit="1" customWidth="1"/>
    <col min="2" max="2" width="54.7109375" style="56" bestFit="1" customWidth="1"/>
    <col min="3" max="3" width="18" style="56" customWidth="1"/>
    <col min="4" max="4" width="12" style="56" customWidth="1"/>
    <col min="5" max="5" width="16.7109375" style="56" customWidth="1"/>
    <col min="6" max="6" width="18.7109375" style="56" bestFit="1" customWidth="1"/>
    <col min="7" max="10" width="10.7109375" style="56" customWidth="1"/>
    <col min="11" max="15" width="17.140625" style="56" customWidth="1"/>
    <col min="16" max="16" width="21" style="56" customWidth="1"/>
    <col min="17" max="17" width="20.85546875" style="56" customWidth="1"/>
    <col min="18" max="18" width="16.28515625" style="56" customWidth="1"/>
    <col min="19" max="19" width="17.42578125" style="56" customWidth="1"/>
    <col min="20" max="20" width="20.85546875" style="56" customWidth="1"/>
    <col min="21" max="22" width="19.7109375" style="56" customWidth="1"/>
    <col min="23" max="25" width="21" style="56" customWidth="1"/>
    <col min="26" max="27" width="14.7109375" style="56" customWidth="1"/>
    <col min="28" max="28" width="12.5703125" style="56" customWidth="1"/>
    <col min="29" max="16384" width="11.42578125" style="56"/>
  </cols>
  <sheetData>
    <row r="1" spans="1:28" ht="31.5" customHeight="1" x14ac:dyDescent="0.25">
      <c r="B1" s="53" t="s">
        <v>36</v>
      </c>
      <c r="C1" s="176"/>
      <c r="D1" s="177"/>
      <c r="E1" s="177"/>
      <c r="F1" s="177"/>
      <c r="G1" s="177"/>
      <c r="H1" s="177"/>
      <c r="I1" s="177"/>
      <c r="J1" s="177"/>
      <c r="K1" s="178"/>
    </row>
    <row r="2" spans="1:28" x14ac:dyDescent="0.25">
      <c r="B2" s="53" t="s">
        <v>34</v>
      </c>
      <c r="C2" s="179">
        <v>2027</v>
      </c>
      <c r="D2" s="180"/>
      <c r="E2" s="180"/>
      <c r="F2" s="180"/>
      <c r="G2" s="180"/>
      <c r="H2" s="180"/>
      <c r="I2" s="180"/>
      <c r="J2" s="180"/>
      <c r="K2" s="181"/>
    </row>
    <row r="3" spans="1:28" x14ac:dyDescent="0.25">
      <c r="C3" s="182" t="str">
        <f>"geplante Angebote im Jahr "&amp;C2</f>
        <v>geplante Angebote im Jahr 2027</v>
      </c>
      <c r="D3" s="182"/>
      <c r="E3" s="182"/>
      <c r="F3" s="182"/>
      <c r="G3" s="182"/>
      <c r="H3" s="182"/>
      <c r="I3" s="182"/>
      <c r="J3" s="182"/>
      <c r="K3" s="182"/>
      <c r="L3" s="182"/>
      <c r="M3" s="182"/>
      <c r="N3" s="182"/>
      <c r="O3" s="182"/>
      <c r="P3" s="182"/>
      <c r="Q3" s="182"/>
      <c r="R3" s="182"/>
      <c r="S3" s="182"/>
      <c r="T3" s="182"/>
      <c r="U3" s="182"/>
      <c r="V3" s="182"/>
      <c r="W3" s="182"/>
      <c r="X3" s="182"/>
      <c r="Y3" s="182"/>
      <c r="Z3" s="182"/>
      <c r="AA3" s="182"/>
      <c r="AB3" s="182"/>
    </row>
    <row r="4" spans="1:28" ht="27.75" customHeight="1" thickBot="1" x14ac:dyDescent="0.3">
      <c r="C4" s="183" t="s">
        <v>73</v>
      </c>
      <c r="D4" s="183"/>
      <c r="E4" s="183"/>
      <c r="F4" s="183"/>
      <c r="G4" s="183"/>
      <c r="H4" s="183"/>
      <c r="I4" s="183"/>
      <c r="J4" s="183"/>
      <c r="K4" s="183"/>
      <c r="L4" s="183"/>
      <c r="M4" s="183"/>
      <c r="N4" s="183"/>
      <c r="O4" s="183"/>
      <c r="P4" s="183"/>
      <c r="Q4" s="183"/>
      <c r="R4" s="183"/>
      <c r="S4" s="183"/>
      <c r="T4" s="183"/>
      <c r="U4" s="183"/>
      <c r="V4" s="183"/>
      <c r="W4" s="183"/>
      <c r="X4" s="183"/>
      <c r="Y4" s="183"/>
      <c r="Z4" s="183"/>
      <c r="AA4" s="183"/>
      <c r="AB4" s="183"/>
    </row>
    <row r="5" spans="1:28" ht="15.75" customHeight="1" thickBot="1" x14ac:dyDescent="0.3">
      <c r="K5" s="184" t="s">
        <v>19</v>
      </c>
      <c r="L5" s="185"/>
      <c r="M5" s="185"/>
      <c r="N5" s="185"/>
      <c r="O5" s="185"/>
      <c r="P5" s="185"/>
      <c r="Q5" s="186"/>
      <c r="R5" s="184" t="s">
        <v>18</v>
      </c>
      <c r="S5" s="185"/>
      <c r="T5" s="185"/>
      <c r="U5" s="185"/>
      <c r="V5" s="185"/>
      <c r="W5" s="185"/>
      <c r="X5" s="186"/>
    </row>
    <row r="6" spans="1:28" ht="15.75" customHeight="1" thickBot="1" x14ac:dyDescent="0.3">
      <c r="C6" s="55"/>
      <c r="D6" s="189" t="s">
        <v>17</v>
      </c>
      <c r="E6" s="190"/>
      <c r="F6" s="191"/>
      <c r="G6" s="189" t="s">
        <v>16</v>
      </c>
      <c r="H6" s="190"/>
      <c r="I6" s="190"/>
      <c r="J6" s="190"/>
      <c r="K6" s="191"/>
      <c r="L6" s="189" t="s">
        <v>15</v>
      </c>
      <c r="M6" s="190"/>
      <c r="N6" s="190"/>
      <c r="O6" s="190"/>
      <c r="P6" s="190"/>
      <c r="Q6" s="187" t="s">
        <v>14</v>
      </c>
      <c r="R6" s="192" t="s">
        <v>13</v>
      </c>
      <c r="S6" s="193"/>
      <c r="T6" s="194"/>
      <c r="U6" s="189" t="s">
        <v>79</v>
      </c>
      <c r="V6" s="190"/>
      <c r="W6" s="191"/>
      <c r="X6" s="187" t="s">
        <v>80</v>
      </c>
      <c r="Y6" s="187" t="s">
        <v>82</v>
      </c>
      <c r="Z6" s="170" t="s">
        <v>83</v>
      </c>
      <c r="AA6" s="170" t="s">
        <v>84</v>
      </c>
      <c r="AB6" s="170" t="s">
        <v>49</v>
      </c>
    </row>
    <row r="7" spans="1:28" ht="50.25" customHeight="1" thickBot="1" x14ac:dyDescent="0.3">
      <c r="B7" s="33" t="s">
        <v>12</v>
      </c>
      <c r="C7" s="160" t="s">
        <v>85</v>
      </c>
      <c r="D7" s="36" t="s">
        <v>86</v>
      </c>
      <c r="E7" s="34" t="s">
        <v>97</v>
      </c>
      <c r="F7" s="35" t="s">
        <v>98</v>
      </c>
      <c r="G7" s="36" t="s">
        <v>10</v>
      </c>
      <c r="H7" s="34" t="s">
        <v>9</v>
      </c>
      <c r="I7" s="34" t="s">
        <v>126</v>
      </c>
      <c r="J7" s="34" t="s">
        <v>8</v>
      </c>
      <c r="K7" s="35" t="s">
        <v>7</v>
      </c>
      <c r="L7" s="36" t="s">
        <v>6</v>
      </c>
      <c r="M7" s="34" t="s">
        <v>5</v>
      </c>
      <c r="N7" s="34" t="s">
        <v>4</v>
      </c>
      <c r="O7" s="34" t="s">
        <v>3</v>
      </c>
      <c r="P7" s="37" t="s">
        <v>2</v>
      </c>
      <c r="Q7" s="188"/>
      <c r="R7" s="50" t="s">
        <v>69</v>
      </c>
      <c r="S7" s="51" t="s">
        <v>70</v>
      </c>
      <c r="T7" s="125" t="s">
        <v>78</v>
      </c>
      <c r="U7" s="126" t="s">
        <v>71</v>
      </c>
      <c r="V7" s="125" t="s">
        <v>72</v>
      </c>
      <c r="W7" s="52" t="s">
        <v>87</v>
      </c>
      <c r="X7" s="188"/>
      <c r="Y7" s="188"/>
      <c r="Z7" s="171"/>
      <c r="AA7" s="171"/>
      <c r="AB7" s="171"/>
    </row>
    <row r="8" spans="1:28" x14ac:dyDescent="0.25">
      <c r="A8" s="56">
        <v>1</v>
      </c>
      <c r="B8" s="57"/>
      <c r="C8" s="58"/>
      <c r="D8" s="38"/>
      <c r="E8" s="59"/>
      <c r="F8" s="60"/>
      <c r="G8" s="61"/>
      <c r="H8" s="62"/>
      <c r="I8" s="63"/>
      <c r="J8" s="63"/>
      <c r="K8" s="64"/>
      <c r="L8" s="65"/>
      <c r="M8" s="66"/>
      <c r="N8" s="66"/>
      <c r="O8" s="66"/>
      <c r="P8" s="94">
        <f t="shared" ref="P8:P52" si="0">SUM(L8:O8)</f>
        <v>0</v>
      </c>
      <c r="Q8" s="69">
        <f>K8+P8</f>
        <v>0</v>
      </c>
      <c r="R8" s="65"/>
      <c r="S8" s="139"/>
      <c r="T8" s="94">
        <f t="shared" ref="T8:T52" si="1">SUM(R8:S8)</f>
        <v>0</v>
      </c>
      <c r="U8" s="68"/>
      <c r="V8" s="139"/>
      <c r="W8" s="141">
        <f>SUM(U8:V8)</f>
        <v>0</v>
      </c>
      <c r="X8" s="70">
        <f>W8+T8</f>
        <v>0</v>
      </c>
      <c r="Y8" s="70">
        <f>Q8-X8</f>
        <v>0</v>
      </c>
      <c r="Z8" s="71" t="str">
        <f t="shared" ref="Z8:Z53" si="2">IF(Q8=0,"",U8/Q8)</f>
        <v/>
      </c>
      <c r="AA8" s="72" t="str">
        <f t="shared" ref="AA8:AA53" si="3">IF(Q8=0,"",V8/Q8)</f>
        <v/>
      </c>
      <c r="AB8" s="73" t="str">
        <f>IF(Q8=0,"",T8/Q8)</f>
        <v/>
      </c>
    </row>
    <row r="9" spans="1:28" x14ac:dyDescent="0.25">
      <c r="A9" s="56">
        <v>2</v>
      </c>
      <c r="B9" s="57"/>
      <c r="C9" s="58"/>
      <c r="D9" s="38"/>
      <c r="E9" s="59"/>
      <c r="F9" s="60"/>
      <c r="G9" s="74"/>
      <c r="H9" s="59"/>
      <c r="I9" s="75"/>
      <c r="J9" s="75"/>
      <c r="K9" s="76"/>
      <c r="L9" s="77"/>
      <c r="M9" s="78"/>
      <c r="N9" s="78"/>
      <c r="O9" s="78"/>
      <c r="P9" s="67">
        <f t="shared" si="0"/>
        <v>0</v>
      </c>
      <c r="Q9" s="79">
        <f t="shared" ref="Q9:Q52" si="4">K9+P9</f>
        <v>0</v>
      </c>
      <c r="R9" s="77"/>
      <c r="S9" s="140"/>
      <c r="T9" s="141">
        <f t="shared" si="1"/>
        <v>0</v>
      </c>
      <c r="U9" s="80"/>
      <c r="V9" s="139"/>
      <c r="W9" s="141">
        <f t="shared" ref="W9:W52" si="5">SUM(U9:V9)</f>
        <v>0</v>
      </c>
      <c r="X9" s="70">
        <f t="shared" ref="X9:X52" si="6">W9+T9</f>
        <v>0</v>
      </c>
      <c r="Y9" s="70">
        <f t="shared" ref="Y9:Y52" si="7">Q9-X9</f>
        <v>0</v>
      </c>
      <c r="Z9" s="81" t="str">
        <f>IF(Q9=0,"",U9/Q9)</f>
        <v/>
      </c>
      <c r="AA9" s="82" t="str">
        <f>IF(Q9=0,"",V9/Q9)</f>
        <v/>
      </c>
      <c r="AB9" s="83" t="str">
        <f t="shared" ref="AB9:AB53" si="8">IF(Q9=0,"",T9/Q9)</f>
        <v/>
      </c>
    </row>
    <row r="10" spans="1:28" x14ac:dyDescent="0.25">
      <c r="A10" s="56">
        <v>3</v>
      </c>
      <c r="B10" s="57"/>
      <c r="C10" s="58"/>
      <c r="D10" s="38"/>
      <c r="E10" s="59"/>
      <c r="F10" s="60"/>
      <c r="G10" s="74"/>
      <c r="H10" s="59"/>
      <c r="I10" s="75"/>
      <c r="J10" s="75"/>
      <c r="K10" s="76"/>
      <c r="L10" s="77"/>
      <c r="M10" s="78"/>
      <c r="N10" s="78"/>
      <c r="O10" s="78"/>
      <c r="P10" s="67">
        <f t="shared" si="0"/>
        <v>0</v>
      </c>
      <c r="Q10" s="79">
        <f t="shared" si="4"/>
        <v>0</v>
      </c>
      <c r="R10" s="77"/>
      <c r="S10" s="140"/>
      <c r="T10" s="141">
        <f t="shared" si="1"/>
        <v>0</v>
      </c>
      <c r="U10" s="80"/>
      <c r="V10" s="139"/>
      <c r="W10" s="141">
        <f t="shared" si="5"/>
        <v>0</v>
      </c>
      <c r="X10" s="70">
        <f t="shared" si="6"/>
        <v>0</v>
      </c>
      <c r="Y10" s="70">
        <f t="shared" si="7"/>
        <v>0</v>
      </c>
      <c r="Z10" s="81" t="str">
        <f t="shared" si="2"/>
        <v/>
      </c>
      <c r="AA10" s="82" t="str">
        <f t="shared" si="3"/>
        <v/>
      </c>
      <c r="AB10" s="83" t="str">
        <f t="shared" si="8"/>
        <v/>
      </c>
    </row>
    <row r="11" spans="1:28" x14ac:dyDescent="0.25">
      <c r="A11" s="56">
        <v>4</v>
      </c>
      <c r="B11" s="57"/>
      <c r="C11" s="58"/>
      <c r="D11" s="38"/>
      <c r="E11" s="59"/>
      <c r="F11" s="60"/>
      <c r="G11" s="74"/>
      <c r="H11" s="59"/>
      <c r="I11" s="75"/>
      <c r="J11" s="75"/>
      <c r="K11" s="76"/>
      <c r="L11" s="77"/>
      <c r="M11" s="78"/>
      <c r="N11" s="78"/>
      <c r="O11" s="78"/>
      <c r="P11" s="67">
        <f t="shared" si="0"/>
        <v>0</v>
      </c>
      <c r="Q11" s="79">
        <f t="shared" si="4"/>
        <v>0</v>
      </c>
      <c r="R11" s="77"/>
      <c r="S11" s="140"/>
      <c r="T11" s="141">
        <f t="shared" si="1"/>
        <v>0</v>
      </c>
      <c r="U11" s="80"/>
      <c r="V11" s="139"/>
      <c r="W11" s="141">
        <f t="shared" si="5"/>
        <v>0</v>
      </c>
      <c r="X11" s="70">
        <f t="shared" si="6"/>
        <v>0</v>
      </c>
      <c r="Y11" s="70">
        <f t="shared" si="7"/>
        <v>0</v>
      </c>
      <c r="Z11" s="81" t="str">
        <f t="shared" si="2"/>
        <v/>
      </c>
      <c r="AA11" s="82" t="str">
        <f t="shared" si="3"/>
        <v/>
      </c>
      <c r="AB11" s="83" t="str">
        <f t="shared" si="8"/>
        <v/>
      </c>
    </row>
    <row r="12" spans="1:28" x14ac:dyDescent="0.25">
      <c r="A12" s="56">
        <v>5</v>
      </c>
      <c r="B12" s="57"/>
      <c r="C12" s="58"/>
      <c r="D12" s="38"/>
      <c r="E12" s="59"/>
      <c r="F12" s="60"/>
      <c r="G12" s="74"/>
      <c r="H12" s="59"/>
      <c r="I12" s="75"/>
      <c r="J12" s="75"/>
      <c r="K12" s="76"/>
      <c r="L12" s="77"/>
      <c r="M12" s="78"/>
      <c r="N12" s="78"/>
      <c r="O12" s="78"/>
      <c r="P12" s="67">
        <f t="shared" si="0"/>
        <v>0</v>
      </c>
      <c r="Q12" s="79">
        <f t="shared" si="4"/>
        <v>0</v>
      </c>
      <c r="R12" s="77"/>
      <c r="S12" s="140"/>
      <c r="T12" s="141">
        <f t="shared" si="1"/>
        <v>0</v>
      </c>
      <c r="U12" s="80"/>
      <c r="V12" s="139"/>
      <c r="W12" s="141">
        <f t="shared" si="5"/>
        <v>0</v>
      </c>
      <c r="X12" s="70">
        <f t="shared" si="6"/>
        <v>0</v>
      </c>
      <c r="Y12" s="70">
        <f t="shared" si="7"/>
        <v>0</v>
      </c>
      <c r="Z12" s="81" t="str">
        <f t="shared" si="2"/>
        <v/>
      </c>
      <c r="AA12" s="82" t="str">
        <f t="shared" si="3"/>
        <v/>
      </c>
      <c r="AB12" s="83" t="str">
        <f t="shared" si="8"/>
        <v/>
      </c>
    </row>
    <row r="13" spans="1:28" x14ac:dyDescent="0.25">
      <c r="A13" s="56">
        <v>6</v>
      </c>
      <c r="B13" s="57"/>
      <c r="C13" s="58"/>
      <c r="D13" s="38"/>
      <c r="E13" s="59"/>
      <c r="F13" s="60"/>
      <c r="G13" s="74"/>
      <c r="H13" s="59"/>
      <c r="I13" s="75"/>
      <c r="J13" s="75"/>
      <c r="K13" s="76"/>
      <c r="L13" s="77"/>
      <c r="M13" s="78"/>
      <c r="N13" s="78"/>
      <c r="O13" s="78"/>
      <c r="P13" s="67">
        <f t="shared" si="0"/>
        <v>0</v>
      </c>
      <c r="Q13" s="79">
        <f t="shared" si="4"/>
        <v>0</v>
      </c>
      <c r="R13" s="77"/>
      <c r="S13" s="140"/>
      <c r="T13" s="141">
        <f t="shared" si="1"/>
        <v>0</v>
      </c>
      <c r="U13" s="80"/>
      <c r="V13" s="139"/>
      <c r="W13" s="141">
        <f t="shared" si="5"/>
        <v>0</v>
      </c>
      <c r="X13" s="70">
        <f t="shared" si="6"/>
        <v>0</v>
      </c>
      <c r="Y13" s="70">
        <f t="shared" si="7"/>
        <v>0</v>
      </c>
      <c r="Z13" s="81" t="str">
        <f t="shared" si="2"/>
        <v/>
      </c>
      <c r="AA13" s="82" t="str">
        <f t="shared" si="3"/>
        <v/>
      </c>
      <c r="AB13" s="83" t="str">
        <f t="shared" si="8"/>
        <v/>
      </c>
    </row>
    <row r="14" spans="1:28" x14ac:dyDescent="0.25">
      <c r="A14" s="56">
        <v>7</v>
      </c>
      <c r="B14" s="57"/>
      <c r="C14" s="58"/>
      <c r="D14" s="38"/>
      <c r="E14" s="59"/>
      <c r="F14" s="60"/>
      <c r="G14" s="74"/>
      <c r="H14" s="59"/>
      <c r="I14" s="75"/>
      <c r="J14" s="75"/>
      <c r="K14" s="76"/>
      <c r="L14" s="77"/>
      <c r="M14" s="78"/>
      <c r="N14" s="78"/>
      <c r="O14" s="78"/>
      <c r="P14" s="67">
        <f t="shared" si="0"/>
        <v>0</v>
      </c>
      <c r="Q14" s="79">
        <f t="shared" si="4"/>
        <v>0</v>
      </c>
      <c r="R14" s="77"/>
      <c r="S14" s="140"/>
      <c r="T14" s="141">
        <f t="shared" si="1"/>
        <v>0</v>
      </c>
      <c r="U14" s="80"/>
      <c r="V14" s="139"/>
      <c r="W14" s="141">
        <f t="shared" si="5"/>
        <v>0</v>
      </c>
      <c r="X14" s="70">
        <f t="shared" si="6"/>
        <v>0</v>
      </c>
      <c r="Y14" s="70">
        <f t="shared" si="7"/>
        <v>0</v>
      </c>
      <c r="Z14" s="81" t="str">
        <f t="shared" si="2"/>
        <v/>
      </c>
      <c r="AA14" s="82" t="str">
        <f t="shared" si="3"/>
        <v/>
      </c>
      <c r="AB14" s="83" t="str">
        <f t="shared" si="8"/>
        <v/>
      </c>
    </row>
    <row r="15" spans="1:28" x14ac:dyDescent="0.25">
      <c r="A15" s="56">
        <v>8</v>
      </c>
      <c r="B15" s="57"/>
      <c r="C15" s="58"/>
      <c r="D15" s="38"/>
      <c r="E15" s="59"/>
      <c r="F15" s="60"/>
      <c r="G15" s="74"/>
      <c r="H15" s="59"/>
      <c r="I15" s="75"/>
      <c r="J15" s="75"/>
      <c r="K15" s="76"/>
      <c r="L15" s="77"/>
      <c r="M15" s="78"/>
      <c r="N15" s="78"/>
      <c r="O15" s="78"/>
      <c r="P15" s="67">
        <f t="shared" si="0"/>
        <v>0</v>
      </c>
      <c r="Q15" s="79">
        <f t="shared" si="4"/>
        <v>0</v>
      </c>
      <c r="R15" s="77"/>
      <c r="S15" s="140"/>
      <c r="T15" s="141">
        <f t="shared" si="1"/>
        <v>0</v>
      </c>
      <c r="U15" s="80"/>
      <c r="V15" s="139"/>
      <c r="W15" s="141">
        <f t="shared" si="5"/>
        <v>0</v>
      </c>
      <c r="X15" s="70">
        <f t="shared" si="6"/>
        <v>0</v>
      </c>
      <c r="Y15" s="70">
        <f t="shared" si="7"/>
        <v>0</v>
      </c>
      <c r="Z15" s="81" t="str">
        <f t="shared" si="2"/>
        <v/>
      </c>
      <c r="AA15" s="82" t="str">
        <f t="shared" si="3"/>
        <v/>
      </c>
      <c r="AB15" s="83" t="str">
        <f t="shared" si="8"/>
        <v/>
      </c>
    </row>
    <row r="16" spans="1:28" x14ac:dyDescent="0.25">
      <c r="A16" s="56">
        <v>9</v>
      </c>
      <c r="B16" s="57"/>
      <c r="C16" s="58"/>
      <c r="D16" s="38"/>
      <c r="E16" s="59"/>
      <c r="F16" s="60"/>
      <c r="G16" s="74"/>
      <c r="H16" s="59"/>
      <c r="I16" s="75"/>
      <c r="J16" s="75"/>
      <c r="K16" s="76"/>
      <c r="L16" s="77"/>
      <c r="M16" s="78"/>
      <c r="N16" s="78"/>
      <c r="O16" s="78"/>
      <c r="P16" s="67">
        <f t="shared" si="0"/>
        <v>0</v>
      </c>
      <c r="Q16" s="79">
        <f t="shared" si="4"/>
        <v>0</v>
      </c>
      <c r="R16" s="77"/>
      <c r="S16" s="140"/>
      <c r="T16" s="141">
        <f t="shared" si="1"/>
        <v>0</v>
      </c>
      <c r="U16" s="80"/>
      <c r="V16" s="139"/>
      <c r="W16" s="141">
        <f t="shared" si="5"/>
        <v>0</v>
      </c>
      <c r="X16" s="70">
        <f t="shared" si="6"/>
        <v>0</v>
      </c>
      <c r="Y16" s="70">
        <f t="shared" si="7"/>
        <v>0</v>
      </c>
      <c r="Z16" s="81" t="str">
        <f t="shared" si="2"/>
        <v/>
      </c>
      <c r="AA16" s="82" t="str">
        <f t="shared" si="3"/>
        <v/>
      </c>
      <c r="AB16" s="83" t="str">
        <f t="shared" si="8"/>
        <v/>
      </c>
    </row>
    <row r="17" spans="1:28" x14ac:dyDescent="0.25">
      <c r="A17" s="56">
        <v>10</v>
      </c>
      <c r="B17" s="57"/>
      <c r="C17" s="58"/>
      <c r="D17" s="38"/>
      <c r="E17" s="59"/>
      <c r="F17" s="60"/>
      <c r="G17" s="74"/>
      <c r="H17" s="59"/>
      <c r="I17" s="75"/>
      <c r="J17" s="75"/>
      <c r="K17" s="76"/>
      <c r="L17" s="77"/>
      <c r="M17" s="78"/>
      <c r="N17" s="78"/>
      <c r="O17" s="78"/>
      <c r="P17" s="67">
        <f t="shared" si="0"/>
        <v>0</v>
      </c>
      <c r="Q17" s="79">
        <f t="shared" si="4"/>
        <v>0</v>
      </c>
      <c r="R17" s="77"/>
      <c r="S17" s="140"/>
      <c r="T17" s="141">
        <f t="shared" si="1"/>
        <v>0</v>
      </c>
      <c r="U17" s="80"/>
      <c r="V17" s="139"/>
      <c r="W17" s="141">
        <f t="shared" si="5"/>
        <v>0</v>
      </c>
      <c r="X17" s="70">
        <f t="shared" si="6"/>
        <v>0</v>
      </c>
      <c r="Y17" s="70">
        <f t="shared" si="7"/>
        <v>0</v>
      </c>
      <c r="Z17" s="81" t="str">
        <f t="shared" si="2"/>
        <v/>
      </c>
      <c r="AA17" s="82" t="str">
        <f t="shared" si="3"/>
        <v/>
      </c>
      <c r="AB17" s="83" t="str">
        <f t="shared" si="8"/>
        <v/>
      </c>
    </row>
    <row r="18" spans="1:28" x14ac:dyDescent="0.25">
      <c r="A18" s="56">
        <v>11</v>
      </c>
      <c r="B18" s="57"/>
      <c r="C18" s="58"/>
      <c r="D18" s="38"/>
      <c r="E18" s="59"/>
      <c r="F18" s="60"/>
      <c r="G18" s="74"/>
      <c r="H18" s="59"/>
      <c r="I18" s="75"/>
      <c r="J18" s="75"/>
      <c r="K18" s="76"/>
      <c r="L18" s="77"/>
      <c r="M18" s="78"/>
      <c r="N18" s="78"/>
      <c r="O18" s="78"/>
      <c r="P18" s="67">
        <f t="shared" si="0"/>
        <v>0</v>
      </c>
      <c r="Q18" s="79">
        <f t="shared" si="4"/>
        <v>0</v>
      </c>
      <c r="R18" s="77"/>
      <c r="S18" s="140"/>
      <c r="T18" s="141">
        <f t="shared" si="1"/>
        <v>0</v>
      </c>
      <c r="U18" s="80"/>
      <c r="V18" s="139"/>
      <c r="W18" s="141">
        <f t="shared" si="5"/>
        <v>0</v>
      </c>
      <c r="X18" s="70">
        <f t="shared" si="6"/>
        <v>0</v>
      </c>
      <c r="Y18" s="70">
        <f t="shared" si="7"/>
        <v>0</v>
      </c>
      <c r="Z18" s="81" t="str">
        <f t="shared" si="2"/>
        <v/>
      </c>
      <c r="AA18" s="82" t="str">
        <f t="shared" si="3"/>
        <v/>
      </c>
      <c r="AB18" s="83" t="str">
        <f t="shared" si="8"/>
        <v/>
      </c>
    </row>
    <row r="19" spans="1:28" x14ac:dyDescent="0.25">
      <c r="A19" s="56">
        <v>12</v>
      </c>
      <c r="B19" s="57"/>
      <c r="C19" s="58"/>
      <c r="D19" s="38"/>
      <c r="E19" s="59"/>
      <c r="F19" s="60"/>
      <c r="G19" s="74"/>
      <c r="H19" s="59"/>
      <c r="I19" s="75"/>
      <c r="J19" s="75"/>
      <c r="K19" s="76"/>
      <c r="L19" s="77"/>
      <c r="M19" s="78"/>
      <c r="N19" s="78"/>
      <c r="O19" s="78"/>
      <c r="P19" s="67">
        <f t="shared" si="0"/>
        <v>0</v>
      </c>
      <c r="Q19" s="79">
        <f t="shared" si="4"/>
        <v>0</v>
      </c>
      <c r="R19" s="77"/>
      <c r="S19" s="140"/>
      <c r="T19" s="141">
        <f t="shared" si="1"/>
        <v>0</v>
      </c>
      <c r="U19" s="80"/>
      <c r="V19" s="139"/>
      <c r="W19" s="141">
        <f t="shared" si="5"/>
        <v>0</v>
      </c>
      <c r="X19" s="70">
        <f t="shared" si="6"/>
        <v>0</v>
      </c>
      <c r="Y19" s="70">
        <f t="shared" si="7"/>
        <v>0</v>
      </c>
      <c r="Z19" s="81" t="str">
        <f t="shared" si="2"/>
        <v/>
      </c>
      <c r="AA19" s="82" t="str">
        <f t="shared" si="3"/>
        <v/>
      </c>
      <c r="AB19" s="83" t="str">
        <f t="shared" si="8"/>
        <v/>
      </c>
    </row>
    <row r="20" spans="1:28" x14ac:dyDescent="0.25">
      <c r="A20" s="56">
        <v>13</v>
      </c>
      <c r="B20" s="57"/>
      <c r="C20" s="58"/>
      <c r="D20" s="38"/>
      <c r="E20" s="59"/>
      <c r="F20" s="60"/>
      <c r="G20" s="74"/>
      <c r="H20" s="59"/>
      <c r="I20" s="75"/>
      <c r="J20" s="75"/>
      <c r="K20" s="76"/>
      <c r="L20" s="77"/>
      <c r="M20" s="78"/>
      <c r="N20" s="78"/>
      <c r="O20" s="78"/>
      <c r="P20" s="67">
        <f t="shared" si="0"/>
        <v>0</v>
      </c>
      <c r="Q20" s="79">
        <f t="shared" si="4"/>
        <v>0</v>
      </c>
      <c r="R20" s="77"/>
      <c r="S20" s="140"/>
      <c r="T20" s="141">
        <f t="shared" si="1"/>
        <v>0</v>
      </c>
      <c r="U20" s="80"/>
      <c r="V20" s="139"/>
      <c r="W20" s="141">
        <f t="shared" si="5"/>
        <v>0</v>
      </c>
      <c r="X20" s="70">
        <f t="shared" si="6"/>
        <v>0</v>
      </c>
      <c r="Y20" s="70">
        <f t="shared" si="7"/>
        <v>0</v>
      </c>
      <c r="Z20" s="81" t="str">
        <f t="shared" si="2"/>
        <v/>
      </c>
      <c r="AA20" s="82" t="str">
        <f t="shared" si="3"/>
        <v/>
      </c>
      <c r="AB20" s="83" t="str">
        <f t="shared" si="8"/>
        <v/>
      </c>
    </row>
    <row r="21" spans="1:28" x14ac:dyDescent="0.25">
      <c r="A21" s="56">
        <v>14</v>
      </c>
      <c r="B21" s="57"/>
      <c r="C21" s="58"/>
      <c r="D21" s="38"/>
      <c r="E21" s="59"/>
      <c r="F21" s="60"/>
      <c r="G21" s="74"/>
      <c r="H21" s="59"/>
      <c r="I21" s="75"/>
      <c r="J21" s="75"/>
      <c r="K21" s="76"/>
      <c r="L21" s="77"/>
      <c r="M21" s="78"/>
      <c r="N21" s="78"/>
      <c r="O21" s="78"/>
      <c r="P21" s="67">
        <f t="shared" si="0"/>
        <v>0</v>
      </c>
      <c r="Q21" s="79">
        <f t="shared" si="4"/>
        <v>0</v>
      </c>
      <c r="R21" s="77"/>
      <c r="S21" s="140"/>
      <c r="T21" s="141">
        <f t="shared" si="1"/>
        <v>0</v>
      </c>
      <c r="U21" s="80"/>
      <c r="V21" s="139"/>
      <c r="W21" s="141">
        <f t="shared" si="5"/>
        <v>0</v>
      </c>
      <c r="X21" s="70">
        <f t="shared" si="6"/>
        <v>0</v>
      </c>
      <c r="Y21" s="70">
        <f t="shared" si="7"/>
        <v>0</v>
      </c>
      <c r="Z21" s="81" t="str">
        <f t="shared" si="2"/>
        <v/>
      </c>
      <c r="AA21" s="82" t="str">
        <f t="shared" si="3"/>
        <v/>
      </c>
      <c r="AB21" s="83" t="str">
        <f t="shared" si="8"/>
        <v/>
      </c>
    </row>
    <row r="22" spans="1:28" x14ac:dyDescent="0.25">
      <c r="A22" s="56">
        <v>15</v>
      </c>
      <c r="B22" s="57"/>
      <c r="C22" s="58"/>
      <c r="D22" s="38"/>
      <c r="E22" s="59"/>
      <c r="F22" s="60"/>
      <c r="G22" s="74"/>
      <c r="H22" s="59"/>
      <c r="I22" s="75"/>
      <c r="J22" s="75"/>
      <c r="K22" s="76"/>
      <c r="L22" s="77"/>
      <c r="M22" s="78"/>
      <c r="N22" s="78"/>
      <c r="O22" s="78"/>
      <c r="P22" s="67">
        <f t="shared" si="0"/>
        <v>0</v>
      </c>
      <c r="Q22" s="79">
        <f t="shared" si="4"/>
        <v>0</v>
      </c>
      <c r="R22" s="77"/>
      <c r="S22" s="140"/>
      <c r="T22" s="141">
        <f t="shared" si="1"/>
        <v>0</v>
      </c>
      <c r="U22" s="80"/>
      <c r="V22" s="139"/>
      <c r="W22" s="141">
        <f t="shared" si="5"/>
        <v>0</v>
      </c>
      <c r="X22" s="70">
        <f t="shared" si="6"/>
        <v>0</v>
      </c>
      <c r="Y22" s="70">
        <f t="shared" si="7"/>
        <v>0</v>
      </c>
      <c r="Z22" s="81" t="str">
        <f t="shared" si="2"/>
        <v/>
      </c>
      <c r="AA22" s="82" t="str">
        <f t="shared" si="3"/>
        <v/>
      </c>
      <c r="AB22" s="83" t="str">
        <f t="shared" si="8"/>
        <v/>
      </c>
    </row>
    <row r="23" spans="1:28" x14ac:dyDescent="0.25">
      <c r="A23" s="56">
        <v>16</v>
      </c>
      <c r="B23" s="57"/>
      <c r="C23" s="58"/>
      <c r="D23" s="38"/>
      <c r="E23" s="59"/>
      <c r="F23" s="60"/>
      <c r="G23" s="74"/>
      <c r="H23" s="59"/>
      <c r="I23" s="75"/>
      <c r="J23" s="75"/>
      <c r="K23" s="76"/>
      <c r="L23" s="77"/>
      <c r="M23" s="78"/>
      <c r="N23" s="78"/>
      <c r="O23" s="78"/>
      <c r="P23" s="67">
        <f t="shared" si="0"/>
        <v>0</v>
      </c>
      <c r="Q23" s="79">
        <f t="shared" si="4"/>
        <v>0</v>
      </c>
      <c r="R23" s="77"/>
      <c r="S23" s="140"/>
      <c r="T23" s="141">
        <f t="shared" si="1"/>
        <v>0</v>
      </c>
      <c r="U23" s="80"/>
      <c r="V23" s="139"/>
      <c r="W23" s="141">
        <f t="shared" si="5"/>
        <v>0</v>
      </c>
      <c r="X23" s="70">
        <f t="shared" si="6"/>
        <v>0</v>
      </c>
      <c r="Y23" s="70">
        <f t="shared" si="7"/>
        <v>0</v>
      </c>
      <c r="Z23" s="81" t="str">
        <f t="shared" si="2"/>
        <v/>
      </c>
      <c r="AA23" s="82" t="str">
        <f t="shared" si="3"/>
        <v/>
      </c>
      <c r="AB23" s="83" t="str">
        <f t="shared" si="8"/>
        <v/>
      </c>
    </row>
    <row r="24" spans="1:28" x14ac:dyDescent="0.25">
      <c r="A24" s="56">
        <v>17</v>
      </c>
      <c r="B24" s="57"/>
      <c r="C24" s="58"/>
      <c r="D24" s="38"/>
      <c r="E24" s="59"/>
      <c r="F24" s="60"/>
      <c r="G24" s="74"/>
      <c r="H24" s="59"/>
      <c r="I24" s="75"/>
      <c r="J24" s="75"/>
      <c r="K24" s="76"/>
      <c r="L24" s="77"/>
      <c r="M24" s="78"/>
      <c r="N24" s="78"/>
      <c r="O24" s="78"/>
      <c r="P24" s="67">
        <f t="shared" si="0"/>
        <v>0</v>
      </c>
      <c r="Q24" s="79">
        <f>K24+P24</f>
        <v>0</v>
      </c>
      <c r="R24" s="77"/>
      <c r="S24" s="140"/>
      <c r="T24" s="141">
        <f t="shared" si="1"/>
        <v>0</v>
      </c>
      <c r="U24" s="80"/>
      <c r="V24" s="139"/>
      <c r="W24" s="141">
        <f t="shared" si="5"/>
        <v>0</v>
      </c>
      <c r="X24" s="70">
        <f t="shared" si="6"/>
        <v>0</v>
      </c>
      <c r="Y24" s="70">
        <f t="shared" si="7"/>
        <v>0</v>
      </c>
      <c r="Z24" s="81" t="str">
        <f t="shared" si="2"/>
        <v/>
      </c>
      <c r="AA24" s="82" t="str">
        <f t="shared" si="3"/>
        <v/>
      </c>
      <c r="AB24" s="83" t="str">
        <f t="shared" si="8"/>
        <v/>
      </c>
    </row>
    <row r="25" spans="1:28" x14ac:dyDescent="0.25">
      <c r="A25" s="56">
        <v>18</v>
      </c>
      <c r="B25" s="57"/>
      <c r="C25" s="58"/>
      <c r="D25" s="38"/>
      <c r="E25" s="59"/>
      <c r="F25" s="60"/>
      <c r="G25" s="74"/>
      <c r="H25" s="59"/>
      <c r="I25" s="75"/>
      <c r="J25" s="75"/>
      <c r="K25" s="76"/>
      <c r="L25" s="77"/>
      <c r="M25" s="78"/>
      <c r="N25" s="78"/>
      <c r="O25" s="78"/>
      <c r="P25" s="67">
        <f t="shared" si="0"/>
        <v>0</v>
      </c>
      <c r="Q25" s="79">
        <f t="shared" si="4"/>
        <v>0</v>
      </c>
      <c r="R25" s="77"/>
      <c r="S25" s="140"/>
      <c r="T25" s="141">
        <f t="shared" si="1"/>
        <v>0</v>
      </c>
      <c r="U25" s="80"/>
      <c r="V25" s="139"/>
      <c r="W25" s="141">
        <f t="shared" si="5"/>
        <v>0</v>
      </c>
      <c r="X25" s="70">
        <f t="shared" si="6"/>
        <v>0</v>
      </c>
      <c r="Y25" s="70">
        <f t="shared" si="7"/>
        <v>0</v>
      </c>
      <c r="Z25" s="81" t="str">
        <f t="shared" si="2"/>
        <v/>
      </c>
      <c r="AA25" s="82" t="str">
        <f t="shared" si="3"/>
        <v/>
      </c>
      <c r="AB25" s="83" t="str">
        <f t="shared" si="8"/>
        <v/>
      </c>
    </row>
    <row r="26" spans="1:28" x14ac:dyDescent="0.25">
      <c r="A26" s="56">
        <v>19</v>
      </c>
      <c r="B26" s="57"/>
      <c r="C26" s="58"/>
      <c r="D26" s="38"/>
      <c r="E26" s="59"/>
      <c r="F26" s="60"/>
      <c r="G26" s="74"/>
      <c r="H26" s="59"/>
      <c r="I26" s="75"/>
      <c r="J26" s="75"/>
      <c r="K26" s="76"/>
      <c r="L26" s="77"/>
      <c r="M26" s="78"/>
      <c r="N26" s="78"/>
      <c r="O26" s="78"/>
      <c r="P26" s="67">
        <f t="shared" si="0"/>
        <v>0</v>
      </c>
      <c r="Q26" s="79">
        <f t="shared" si="4"/>
        <v>0</v>
      </c>
      <c r="R26" s="77"/>
      <c r="S26" s="140"/>
      <c r="T26" s="141">
        <f t="shared" si="1"/>
        <v>0</v>
      </c>
      <c r="U26" s="80"/>
      <c r="V26" s="139"/>
      <c r="W26" s="141">
        <f t="shared" si="5"/>
        <v>0</v>
      </c>
      <c r="X26" s="70">
        <f t="shared" si="6"/>
        <v>0</v>
      </c>
      <c r="Y26" s="70">
        <f t="shared" si="7"/>
        <v>0</v>
      </c>
      <c r="Z26" s="81" t="str">
        <f t="shared" si="2"/>
        <v/>
      </c>
      <c r="AA26" s="82" t="str">
        <f t="shared" si="3"/>
        <v/>
      </c>
      <c r="AB26" s="83" t="str">
        <f t="shared" si="8"/>
        <v/>
      </c>
    </row>
    <row r="27" spans="1:28" x14ac:dyDescent="0.25">
      <c r="A27" s="56">
        <v>20</v>
      </c>
      <c r="B27" s="57"/>
      <c r="C27" s="58"/>
      <c r="D27" s="38"/>
      <c r="E27" s="59"/>
      <c r="F27" s="60"/>
      <c r="G27" s="74"/>
      <c r="H27" s="59"/>
      <c r="I27" s="75"/>
      <c r="J27" s="75"/>
      <c r="K27" s="76"/>
      <c r="L27" s="77"/>
      <c r="M27" s="78"/>
      <c r="N27" s="78"/>
      <c r="O27" s="78"/>
      <c r="P27" s="67">
        <f t="shared" si="0"/>
        <v>0</v>
      </c>
      <c r="Q27" s="79">
        <f t="shared" si="4"/>
        <v>0</v>
      </c>
      <c r="R27" s="77"/>
      <c r="S27" s="140"/>
      <c r="T27" s="141">
        <f t="shared" si="1"/>
        <v>0</v>
      </c>
      <c r="U27" s="80"/>
      <c r="V27" s="139"/>
      <c r="W27" s="141">
        <f t="shared" si="5"/>
        <v>0</v>
      </c>
      <c r="X27" s="70">
        <f t="shared" si="6"/>
        <v>0</v>
      </c>
      <c r="Y27" s="70">
        <f t="shared" si="7"/>
        <v>0</v>
      </c>
      <c r="Z27" s="81" t="str">
        <f t="shared" si="2"/>
        <v/>
      </c>
      <c r="AA27" s="82" t="str">
        <f t="shared" si="3"/>
        <v/>
      </c>
      <c r="AB27" s="83" t="str">
        <f t="shared" si="8"/>
        <v/>
      </c>
    </row>
    <row r="28" spans="1:28" x14ac:dyDescent="0.25">
      <c r="A28" s="56">
        <v>21</v>
      </c>
      <c r="B28" s="57"/>
      <c r="C28" s="58"/>
      <c r="D28" s="38"/>
      <c r="E28" s="59"/>
      <c r="F28" s="60"/>
      <c r="G28" s="74"/>
      <c r="H28" s="59"/>
      <c r="I28" s="75"/>
      <c r="J28" s="75"/>
      <c r="K28" s="76"/>
      <c r="L28" s="77"/>
      <c r="M28" s="78"/>
      <c r="N28" s="78"/>
      <c r="O28" s="78"/>
      <c r="P28" s="67">
        <f t="shared" si="0"/>
        <v>0</v>
      </c>
      <c r="Q28" s="79">
        <f t="shared" si="4"/>
        <v>0</v>
      </c>
      <c r="R28" s="77"/>
      <c r="S28" s="140"/>
      <c r="T28" s="141">
        <f t="shared" si="1"/>
        <v>0</v>
      </c>
      <c r="U28" s="80"/>
      <c r="V28" s="139"/>
      <c r="W28" s="141">
        <f t="shared" si="5"/>
        <v>0</v>
      </c>
      <c r="X28" s="70">
        <f t="shared" si="6"/>
        <v>0</v>
      </c>
      <c r="Y28" s="70">
        <f t="shared" si="7"/>
        <v>0</v>
      </c>
      <c r="Z28" s="81" t="str">
        <f t="shared" si="2"/>
        <v/>
      </c>
      <c r="AA28" s="82" t="str">
        <f t="shared" si="3"/>
        <v/>
      </c>
      <c r="AB28" s="83" t="str">
        <f t="shared" si="8"/>
        <v/>
      </c>
    </row>
    <row r="29" spans="1:28" x14ac:dyDescent="0.25">
      <c r="A29" s="56">
        <v>22</v>
      </c>
      <c r="B29" s="57"/>
      <c r="C29" s="58"/>
      <c r="D29" s="38"/>
      <c r="E29" s="59"/>
      <c r="F29" s="60"/>
      <c r="G29" s="74"/>
      <c r="H29" s="59"/>
      <c r="I29" s="75"/>
      <c r="J29" s="75"/>
      <c r="K29" s="76"/>
      <c r="L29" s="77"/>
      <c r="M29" s="78"/>
      <c r="N29" s="78"/>
      <c r="O29" s="78"/>
      <c r="P29" s="67">
        <f t="shared" si="0"/>
        <v>0</v>
      </c>
      <c r="Q29" s="79">
        <f t="shared" si="4"/>
        <v>0</v>
      </c>
      <c r="R29" s="77"/>
      <c r="S29" s="140"/>
      <c r="T29" s="141">
        <f t="shared" si="1"/>
        <v>0</v>
      </c>
      <c r="U29" s="80"/>
      <c r="V29" s="139"/>
      <c r="W29" s="141">
        <f t="shared" si="5"/>
        <v>0</v>
      </c>
      <c r="X29" s="70">
        <f t="shared" si="6"/>
        <v>0</v>
      </c>
      <c r="Y29" s="70">
        <f t="shared" si="7"/>
        <v>0</v>
      </c>
      <c r="Z29" s="81" t="str">
        <f t="shared" si="2"/>
        <v/>
      </c>
      <c r="AA29" s="82" t="str">
        <f t="shared" si="3"/>
        <v/>
      </c>
      <c r="AB29" s="83" t="str">
        <f t="shared" si="8"/>
        <v/>
      </c>
    </row>
    <row r="30" spans="1:28" x14ac:dyDescent="0.25">
      <c r="A30" s="56">
        <v>23</v>
      </c>
      <c r="B30" s="57"/>
      <c r="C30" s="58"/>
      <c r="D30" s="38"/>
      <c r="E30" s="59"/>
      <c r="F30" s="60"/>
      <c r="G30" s="74"/>
      <c r="H30" s="59"/>
      <c r="I30" s="75"/>
      <c r="J30" s="75"/>
      <c r="K30" s="76"/>
      <c r="L30" s="77"/>
      <c r="M30" s="78"/>
      <c r="N30" s="78"/>
      <c r="O30" s="78"/>
      <c r="P30" s="67">
        <f t="shared" si="0"/>
        <v>0</v>
      </c>
      <c r="Q30" s="79">
        <f t="shared" si="4"/>
        <v>0</v>
      </c>
      <c r="R30" s="77"/>
      <c r="S30" s="140"/>
      <c r="T30" s="141">
        <f t="shared" si="1"/>
        <v>0</v>
      </c>
      <c r="U30" s="80"/>
      <c r="V30" s="139"/>
      <c r="W30" s="141">
        <f t="shared" si="5"/>
        <v>0</v>
      </c>
      <c r="X30" s="70">
        <f t="shared" si="6"/>
        <v>0</v>
      </c>
      <c r="Y30" s="70">
        <f t="shared" si="7"/>
        <v>0</v>
      </c>
      <c r="Z30" s="81" t="str">
        <f t="shared" si="2"/>
        <v/>
      </c>
      <c r="AA30" s="82" t="str">
        <f t="shared" si="3"/>
        <v/>
      </c>
      <c r="AB30" s="83" t="str">
        <f t="shared" si="8"/>
        <v/>
      </c>
    </row>
    <row r="31" spans="1:28" x14ac:dyDescent="0.25">
      <c r="A31" s="56">
        <v>24</v>
      </c>
      <c r="B31" s="57"/>
      <c r="C31" s="58"/>
      <c r="D31" s="38"/>
      <c r="E31" s="59"/>
      <c r="F31" s="60"/>
      <c r="G31" s="74"/>
      <c r="H31" s="59"/>
      <c r="I31" s="75"/>
      <c r="J31" s="75"/>
      <c r="K31" s="76"/>
      <c r="L31" s="77"/>
      <c r="M31" s="78"/>
      <c r="N31" s="78"/>
      <c r="O31" s="78"/>
      <c r="P31" s="67">
        <f t="shared" si="0"/>
        <v>0</v>
      </c>
      <c r="Q31" s="79">
        <f t="shared" si="4"/>
        <v>0</v>
      </c>
      <c r="R31" s="77"/>
      <c r="S31" s="140"/>
      <c r="T31" s="141">
        <f t="shared" si="1"/>
        <v>0</v>
      </c>
      <c r="U31" s="80"/>
      <c r="V31" s="139"/>
      <c r="W31" s="141">
        <f t="shared" si="5"/>
        <v>0</v>
      </c>
      <c r="X31" s="70">
        <f t="shared" si="6"/>
        <v>0</v>
      </c>
      <c r="Y31" s="70">
        <f t="shared" si="7"/>
        <v>0</v>
      </c>
      <c r="Z31" s="81" t="str">
        <f t="shared" si="2"/>
        <v/>
      </c>
      <c r="AA31" s="82" t="str">
        <f t="shared" si="3"/>
        <v/>
      </c>
      <c r="AB31" s="83" t="str">
        <f t="shared" si="8"/>
        <v/>
      </c>
    </row>
    <row r="32" spans="1:28" x14ac:dyDescent="0.25">
      <c r="A32" s="56">
        <v>25</v>
      </c>
      <c r="B32" s="57"/>
      <c r="C32" s="58"/>
      <c r="D32" s="38"/>
      <c r="E32" s="59"/>
      <c r="F32" s="60"/>
      <c r="G32" s="74"/>
      <c r="H32" s="59"/>
      <c r="I32" s="75"/>
      <c r="J32" s="75"/>
      <c r="K32" s="76"/>
      <c r="L32" s="77"/>
      <c r="M32" s="78"/>
      <c r="N32" s="78"/>
      <c r="O32" s="78"/>
      <c r="P32" s="67">
        <f t="shared" si="0"/>
        <v>0</v>
      </c>
      <c r="Q32" s="79">
        <f t="shared" si="4"/>
        <v>0</v>
      </c>
      <c r="R32" s="77"/>
      <c r="S32" s="140"/>
      <c r="T32" s="141">
        <f t="shared" si="1"/>
        <v>0</v>
      </c>
      <c r="U32" s="80"/>
      <c r="V32" s="139"/>
      <c r="W32" s="141">
        <f t="shared" si="5"/>
        <v>0</v>
      </c>
      <c r="X32" s="70">
        <f t="shared" si="6"/>
        <v>0</v>
      </c>
      <c r="Y32" s="70">
        <f t="shared" si="7"/>
        <v>0</v>
      </c>
      <c r="Z32" s="81" t="str">
        <f t="shared" si="2"/>
        <v/>
      </c>
      <c r="AA32" s="82" t="str">
        <f t="shared" si="3"/>
        <v/>
      </c>
      <c r="AB32" s="83" t="str">
        <f t="shared" si="8"/>
        <v/>
      </c>
    </row>
    <row r="33" spans="1:28" x14ac:dyDescent="0.25">
      <c r="A33" s="56">
        <v>26</v>
      </c>
      <c r="B33" s="57"/>
      <c r="C33" s="58"/>
      <c r="D33" s="38"/>
      <c r="E33" s="59"/>
      <c r="F33" s="60"/>
      <c r="G33" s="74"/>
      <c r="H33" s="59"/>
      <c r="I33" s="75"/>
      <c r="J33" s="75"/>
      <c r="K33" s="76"/>
      <c r="L33" s="77"/>
      <c r="M33" s="78"/>
      <c r="N33" s="78"/>
      <c r="O33" s="78"/>
      <c r="P33" s="67">
        <f t="shared" si="0"/>
        <v>0</v>
      </c>
      <c r="Q33" s="79">
        <f t="shared" si="4"/>
        <v>0</v>
      </c>
      <c r="R33" s="77"/>
      <c r="S33" s="140"/>
      <c r="T33" s="141">
        <f t="shared" si="1"/>
        <v>0</v>
      </c>
      <c r="U33" s="80"/>
      <c r="V33" s="139"/>
      <c r="W33" s="141">
        <f t="shared" si="5"/>
        <v>0</v>
      </c>
      <c r="X33" s="70">
        <f t="shared" si="6"/>
        <v>0</v>
      </c>
      <c r="Y33" s="70">
        <f t="shared" si="7"/>
        <v>0</v>
      </c>
      <c r="Z33" s="81" t="str">
        <f t="shared" si="2"/>
        <v/>
      </c>
      <c r="AA33" s="82" t="str">
        <f t="shared" si="3"/>
        <v/>
      </c>
      <c r="AB33" s="83" t="str">
        <f t="shared" si="8"/>
        <v/>
      </c>
    </row>
    <row r="34" spans="1:28" x14ac:dyDescent="0.25">
      <c r="A34" s="56">
        <v>27</v>
      </c>
      <c r="B34" s="57"/>
      <c r="C34" s="58"/>
      <c r="D34" s="38"/>
      <c r="E34" s="59"/>
      <c r="F34" s="60"/>
      <c r="G34" s="74"/>
      <c r="H34" s="59"/>
      <c r="I34" s="75"/>
      <c r="J34" s="75"/>
      <c r="K34" s="76"/>
      <c r="L34" s="77"/>
      <c r="M34" s="78"/>
      <c r="N34" s="78"/>
      <c r="O34" s="78"/>
      <c r="P34" s="67">
        <f t="shared" si="0"/>
        <v>0</v>
      </c>
      <c r="Q34" s="79">
        <f t="shared" si="4"/>
        <v>0</v>
      </c>
      <c r="R34" s="77"/>
      <c r="S34" s="140"/>
      <c r="T34" s="141">
        <f t="shared" si="1"/>
        <v>0</v>
      </c>
      <c r="U34" s="80"/>
      <c r="V34" s="139"/>
      <c r="W34" s="141">
        <f t="shared" si="5"/>
        <v>0</v>
      </c>
      <c r="X34" s="70">
        <f t="shared" si="6"/>
        <v>0</v>
      </c>
      <c r="Y34" s="70">
        <f t="shared" si="7"/>
        <v>0</v>
      </c>
      <c r="Z34" s="81" t="str">
        <f t="shared" si="2"/>
        <v/>
      </c>
      <c r="AA34" s="82" t="str">
        <f t="shared" si="3"/>
        <v/>
      </c>
      <c r="AB34" s="83" t="str">
        <f t="shared" si="8"/>
        <v/>
      </c>
    </row>
    <row r="35" spans="1:28" x14ac:dyDescent="0.25">
      <c r="A35" s="56">
        <v>28</v>
      </c>
      <c r="B35" s="57"/>
      <c r="C35" s="58"/>
      <c r="D35" s="38"/>
      <c r="E35" s="59"/>
      <c r="F35" s="60"/>
      <c r="G35" s="74"/>
      <c r="H35" s="59"/>
      <c r="I35" s="75"/>
      <c r="J35" s="75"/>
      <c r="K35" s="76"/>
      <c r="L35" s="77"/>
      <c r="M35" s="78"/>
      <c r="N35" s="78"/>
      <c r="O35" s="78"/>
      <c r="P35" s="67">
        <f t="shared" si="0"/>
        <v>0</v>
      </c>
      <c r="Q35" s="79">
        <f t="shared" si="4"/>
        <v>0</v>
      </c>
      <c r="R35" s="77"/>
      <c r="S35" s="140"/>
      <c r="T35" s="141">
        <f t="shared" si="1"/>
        <v>0</v>
      </c>
      <c r="U35" s="80"/>
      <c r="V35" s="139"/>
      <c r="W35" s="141">
        <f t="shared" si="5"/>
        <v>0</v>
      </c>
      <c r="X35" s="70">
        <f t="shared" si="6"/>
        <v>0</v>
      </c>
      <c r="Y35" s="70">
        <f t="shared" si="7"/>
        <v>0</v>
      </c>
      <c r="Z35" s="81" t="str">
        <f t="shared" si="2"/>
        <v/>
      </c>
      <c r="AA35" s="82" t="str">
        <f t="shared" si="3"/>
        <v/>
      </c>
      <c r="AB35" s="83" t="str">
        <f t="shared" si="8"/>
        <v/>
      </c>
    </row>
    <row r="36" spans="1:28" x14ac:dyDescent="0.25">
      <c r="A36" s="56">
        <v>29</v>
      </c>
      <c r="B36" s="57"/>
      <c r="C36" s="58"/>
      <c r="D36" s="38"/>
      <c r="E36" s="59"/>
      <c r="F36" s="60"/>
      <c r="G36" s="74"/>
      <c r="H36" s="59"/>
      <c r="I36" s="75"/>
      <c r="J36" s="75"/>
      <c r="K36" s="76"/>
      <c r="L36" s="77"/>
      <c r="M36" s="78"/>
      <c r="N36" s="78"/>
      <c r="O36" s="78"/>
      <c r="P36" s="67">
        <f t="shared" si="0"/>
        <v>0</v>
      </c>
      <c r="Q36" s="79">
        <f t="shared" si="4"/>
        <v>0</v>
      </c>
      <c r="R36" s="77"/>
      <c r="S36" s="140"/>
      <c r="T36" s="141">
        <f t="shared" si="1"/>
        <v>0</v>
      </c>
      <c r="U36" s="80"/>
      <c r="V36" s="139"/>
      <c r="W36" s="141">
        <f t="shared" si="5"/>
        <v>0</v>
      </c>
      <c r="X36" s="70">
        <f t="shared" si="6"/>
        <v>0</v>
      </c>
      <c r="Y36" s="70">
        <f t="shared" si="7"/>
        <v>0</v>
      </c>
      <c r="Z36" s="81" t="str">
        <f t="shared" si="2"/>
        <v/>
      </c>
      <c r="AA36" s="82" t="str">
        <f t="shared" si="3"/>
        <v/>
      </c>
      <c r="AB36" s="83" t="str">
        <f t="shared" si="8"/>
        <v/>
      </c>
    </row>
    <row r="37" spans="1:28" x14ac:dyDescent="0.25">
      <c r="A37" s="56">
        <v>30</v>
      </c>
      <c r="B37" s="57"/>
      <c r="C37" s="58"/>
      <c r="D37" s="38"/>
      <c r="E37" s="59"/>
      <c r="F37" s="60"/>
      <c r="G37" s="74"/>
      <c r="H37" s="59"/>
      <c r="I37" s="75"/>
      <c r="J37" s="75"/>
      <c r="K37" s="76"/>
      <c r="L37" s="77"/>
      <c r="M37" s="78"/>
      <c r="N37" s="78"/>
      <c r="O37" s="78"/>
      <c r="P37" s="67">
        <f t="shared" si="0"/>
        <v>0</v>
      </c>
      <c r="Q37" s="79">
        <f t="shared" si="4"/>
        <v>0</v>
      </c>
      <c r="R37" s="77"/>
      <c r="S37" s="140"/>
      <c r="T37" s="141">
        <f t="shared" si="1"/>
        <v>0</v>
      </c>
      <c r="U37" s="80"/>
      <c r="V37" s="139"/>
      <c r="W37" s="141">
        <f t="shared" si="5"/>
        <v>0</v>
      </c>
      <c r="X37" s="70">
        <f t="shared" si="6"/>
        <v>0</v>
      </c>
      <c r="Y37" s="70">
        <f t="shared" si="7"/>
        <v>0</v>
      </c>
      <c r="Z37" s="81" t="str">
        <f t="shared" si="2"/>
        <v/>
      </c>
      <c r="AA37" s="82" t="str">
        <f t="shared" si="3"/>
        <v/>
      </c>
      <c r="AB37" s="83" t="str">
        <f t="shared" si="8"/>
        <v/>
      </c>
    </row>
    <row r="38" spans="1:28" x14ac:dyDescent="0.25">
      <c r="A38" s="56">
        <v>31</v>
      </c>
      <c r="B38" s="57"/>
      <c r="C38" s="58"/>
      <c r="D38" s="38"/>
      <c r="E38" s="59"/>
      <c r="F38" s="60"/>
      <c r="G38" s="74"/>
      <c r="H38" s="59"/>
      <c r="I38" s="75"/>
      <c r="J38" s="75"/>
      <c r="K38" s="76"/>
      <c r="L38" s="77"/>
      <c r="M38" s="78"/>
      <c r="N38" s="78"/>
      <c r="O38" s="78"/>
      <c r="P38" s="67">
        <f t="shared" si="0"/>
        <v>0</v>
      </c>
      <c r="Q38" s="79">
        <f t="shared" si="4"/>
        <v>0</v>
      </c>
      <c r="R38" s="77"/>
      <c r="S38" s="140"/>
      <c r="T38" s="141">
        <f t="shared" si="1"/>
        <v>0</v>
      </c>
      <c r="U38" s="80"/>
      <c r="V38" s="139"/>
      <c r="W38" s="141">
        <f t="shared" si="5"/>
        <v>0</v>
      </c>
      <c r="X38" s="70">
        <f t="shared" si="6"/>
        <v>0</v>
      </c>
      <c r="Y38" s="70">
        <f t="shared" si="7"/>
        <v>0</v>
      </c>
      <c r="Z38" s="81" t="str">
        <f t="shared" si="2"/>
        <v/>
      </c>
      <c r="AA38" s="82" t="str">
        <f t="shared" si="3"/>
        <v/>
      </c>
      <c r="AB38" s="83" t="str">
        <f t="shared" si="8"/>
        <v/>
      </c>
    </row>
    <row r="39" spans="1:28" x14ac:dyDescent="0.25">
      <c r="A39" s="56">
        <v>32</v>
      </c>
      <c r="B39" s="57"/>
      <c r="C39" s="58"/>
      <c r="D39" s="38"/>
      <c r="E39" s="59"/>
      <c r="F39" s="60"/>
      <c r="G39" s="74"/>
      <c r="H39" s="59"/>
      <c r="I39" s="75"/>
      <c r="J39" s="75"/>
      <c r="K39" s="76"/>
      <c r="L39" s="77"/>
      <c r="M39" s="78"/>
      <c r="N39" s="78"/>
      <c r="O39" s="78"/>
      <c r="P39" s="67">
        <f t="shared" si="0"/>
        <v>0</v>
      </c>
      <c r="Q39" s="79">
        <f t="shared" si="4"/>
        <v>0</v>
      </c>
      <c r="R39" s="77"/>
      <c r="S39" s="140"/>
      <c r="T39" s="141">
        <f t="shared" si="1"/>
        <v>0</v>
      </c>
      <c r="U39" s="80"/>
      <c r="V39" s="139"/>
      <c r="W39" s="141">
        <f t="shared" si="5"/>
        <v>0</v>
      </c>
      <c r="X39" s="70">
        <f t="shared" si="6"/>
        <v>0</v>
      </c>
      <c r="Y39" s="70">
        <f t="shared" si="7"/>
        <v>0</v>
      </c>
      <c r="Z39" s="81" t="str">
        <f t="shared" si="2"/>
        <v/>
      </c>
      <c r="AA39" s="82" t="str">
        <f t="shared" si="3"/>
        <v/>
      </c>
      <c r="AB39" s="83" t="str">
        <f t="shared" si="8"/>
        <v/>
      </c>
    </row>
    <row r="40" spans="1:28" x14ac:dyDescent="0.25">
      <c r="A40" s="56">
        <v>33</v>
      </c>
      <c r="B40" s="57"/>
      <c r="C40" s="58"/>
      <c r="D40" s="38"/>
      <c r="E40" s="59"/>
      <c r="F40" s="60"/>
      <c r="G40" s="74"/>
      <c r="H40" s="59"/>
      <c r="I40" s="75"/>
      <c r="J40" s="75"/>
      <c r="K40" s="76"/>
      <c r="L40" s="77"/>
      <c r="M40" s="78"/>
      <c r="N40" s="78"/>
      <c r="O40" s="78"/>
      <c r="P40" s="67">
        <f t="shared" si="0"/>
        <v>0</v>
      </c>
      <c r="Q40" s="79">
        <f t="shared" si="4"/>
        <v>0</v>
      </c>
      <c r="R40" s="77"/>
      <c r="S40" s="140"/>
      <c r="T40" s="141">
        <f t="shared" si="1"/>
        <v>0</v>
      </c>
      <c r="U40" s="80"/>
      <c r="V40" s="139"/>
      <c r="W40" s="141">
        <f t="shared" si="5"/>
        <v>0</v>
      </c>
      <c r="X40" s="70">
        <f t="shared" si="6"/>
        <v>0</v>
      </c>
      <c r="Y40" s="70">
        <f t="shared" si="7"/>
        <v>0</v>
      </c>
      <c r="Z40" s="81" t="str">
        <f t="shared" si="2"/>
        <v/>
      </c>
      <c r="AA40" s="82" t="str">
        <f t="shared" si="3"/>
        <v/>
      </c>
      <c r="AB40" s="83" t="str">
        <f t="shared" si="8"/>
        <v/>
      </c>
    </row>
    <row r="41" spans="1:28" x14ac:dyDescent="0.25">
      <c r="A41" s="56">
        <v>34</v>
      </c>
      <c r="B41" s="57"/>
      <c r="C41" s="58"/>
      <c r="D41" s="38"/>
      <c r="E41" s="59"/>
      <c r="F41" s="60"/>
      <c r="G41" s="74"/>
      <c r="H41" s="59"/>
      <c r="I41" s="75"/>
      <c r="J41" s="75"/>
      <c r="K41" s="76"/>
      <c r="L41" s="77"/>
      <c r="M41" s="78"/>
      <c r="N41" s="78"/>
      <c r="O41" s="78"/>
      <c r="P41" s="67">
        <f t="shared" si="0"/>
        <v>0</v>
      </c>
      <c r="Q41" s="79">
        <f t="shared" si="4"/>
        <v>0</v>
      </c>
      <c r="R41" s="77"/>
      <c r="S41" s="140"/>
      <c r="T41" s="141">
        <f t="shared" si="1"/>
        <v>0</v>
      </c>
      <c r="U41" s="80"/>
      <c r="V41" s="139"/>
      <c r="W41" s="141">
        <f t="shared" si="5"/>
        <v>0</v>
      </c>
      <c r="X41" s="70">
        <f t="shared" si="6"/>
        <v>0</v>
      </c>
      <c r="Y41" s="70">
        <f t="shared" si="7"/>
        <v>0</v>
      </c>
      <c r="Z41" s="81" t="str">
        <f t="shared" si="2"/>
        <v/>
      </c>
      <c r="AA41" s="82" t="str">
        <f t="shared" si="3"/>
        <v/>
      </c>
      <c r="AB41" s="83" t="str">
        <f t="shared" si="8"/>
        <v/>
      </c>
    </row>
    <row r="42" spans="1:28" x14ac:dyDescent="0.25">
      <c r="A42" s="56">
        <v>35</v>
      </c>
      <c r="B42" s="57"/>
      <c r="C42" s="58"/>
      <c r="D42" s="38"/>
      <c r="E42" s="59"/>
      <c r="F42" s="60"/>
      <c r="G42" s="74"/>
      <c r="H42" s="59"/>
      <c r="I42" s="75"/>
      <c r="J42" s="75"/>
      <c r="K42" s="76"/>
      <c r="L42" s="77"/>
      <c r="M42" s="78"/>
      <c r="N42" s="78"/>
      <c r="O42" s="78"/>
      <c r="P42" s="67">
        <f t="shared" si="0"/>
        <v>0</v>
      </c>
      <c r="Q42" s="79">
        <f t="shared" si="4"/>
        <v>0</v>
      </c>
      <c r="R42" s="77"/>
      <c r="S42" s="140"/>
      <c r="T42" s="141">
        <f t="shared" si="1"/>
        <v>0</v>
      </c>
      <c r="U42" s="80"/>
      <c r="V42" s="139"/>
      <c r="W42" s="141">
        <f t="shared" si="5"/>
        <v>0</v>
      </c>
      <c r="X42" s="70">
        <f t="shared" si="6"/>
        <v>0</v>
      </c>
      <c r="Y42" s="70">
        <f t="shared" si="7"/>
        <v>0</v>
      </c>
      <c r="Z42" s="81" t="str">
        <f t="shared" si="2"/>
        <v/>
      </c>
      <c r="AA42" s="82" t="str">
        <f t="shared" si="3"/>
        <v/>
      </c>
      <c r="AB42" s="83" t="str">
        <f t="shared" si="8"/>
        <v/>
      </c>
    </row>
    <row r="43" spans="1:28" x14ac:dyDescent="0.25">
      <c r="A43" s="56">
        <v>36</v>
      </c>
      <c r="B43" s="57"/>
      <c r="C43" s="58"/>
      <c r="D43" s="38"/>
      <c r="E43" s="59"/>
      <c r="F43" s="60"/>
      <c r="G43" s="74"/>
      <c r="H43" s="59"/>
      <c r="I43" s="75"/>
      <c r="J43" s="75"/>
      <c r="K43" s="76"/>
      <c r="L43" s="77"/>
      <c r="M43" s="78"/>
      <c r="N43" s="78"/>
      <c r="O43" s="78"/>
      <c r="P43" s="67">
        <f t="shared" si="0"/>
        <v>0</v>
      </c>
      <c r="Q43" s="79">
        <f t="shared" si="4"/>
        <v>0</v>
      </c>
      <c r="R43" s="77"/>
      <c r="S43" s="140"/>
      <c r="T43" s="141">
        <f t="shared" si="1"/>
        <v>0</v>
      </c>
      <c r="U43" s="80"/>
      <c r="V43" s="139"/>
      <c r="W43" s="141">
        <f t="shared" si="5"/>
        <v>0</v>
      </c>
      <c r="X43" s="70">
        <f t="shared" si="6"/>
        <v>0</v>
      </c>
      <c r="Y43" s="70">
        <f t="shared" si="7"/>
        <v>0</v>
      </c>
      <c r="Z43" s="81" t="str">
        <f t="shared" si="2"/>
        <v/>
      </c>
      <c r="AA43" s="82" t="str">
        <f t="shared" si="3"/>
        <v/>
      </c>
      <c r="AB43" s="83" t="str">
        <f t="shared" si="8"/>
        <v/>
      </c>
    </row>
    <row r="44" spans="1:28" x14ac:dyDescent="0.25">
      <c r="A44" s="56">
        <v>37</v>
      </c>
      <c r="B44" s="57"/>
      <c r="C44" s="58"/>
      <c r="D44" s="38"/>
      <c r="E44" s="59"/>
      <c r="F44" s="60"/>
      <c r="G44" s="74"/>
      <c r="H44" s="59"/>
      <c r="I44" s="75"/>
      <c r="J44" s="75"/>
      <c r="K44" s="76"/>
      <c r="L44" s="77"/>
      <c r="M44" s="78"/>
      <c r="N44" s="78"/>
      <c r="O44" s="78"/>
      <c r="P44" s="67">
        <f t="shared" si="0"/>
        <v>0</v>
      </c>
      <c r="Q44" s="79">
        <f t="shared" si="4"/>
        <v>0</v>
      </c>
      <c r="R44" s="77"/>
      <c r="S44" s="140"/>
      <c r="T44" s="141">
        <f t="shared" si="1"/>
        <v>0</v>
      </c>
      <c r="U44" s="80"/>
      <c r="V44" s="139"/>
      <c r="W44" s="141">
        <f t="shared" si="5"/>
        <v>0</v>
      </c>
      <c r="X44" s="70">
        <f t="shared" si="6"/>
        <v>0</v>
      </c>
      <c r="Y44" s="70">
        <f t="shared" si="7"/>
        <v>0</v>
      </c>
      <c r="Z44" s="81" t="str">
        <f t="shared" si="2"/>
        <v/>
      </c>
      <c r="AA44" s="82" t="str">
        <f t="shared" si="3"/>
        <v/>
      </c>
      <c r="AB44" s="83" t="str">
        <f t="shared" si="8"/>
        <v/>
      </c>
    </row>
    <row r="45" spans="1:28" x14ac:dyDescent="0.25">
      <c r="A45" s="56">
        <v>38</v>
      </c>
      <c r="B45" s="57"/>
      <c r="C45" s="58"/>
      <c r="D45" s="38"/>
      <c r="E45" s="59"/>
      <c r="F45" s="60"/>
      <c r="G45" s="74"/>
      <c r="H45" s="59"/>
      <c r="I45" s="75"/>
      <c r="J45" s="75"/>
      <c r="K45" s="76"/>
      <c r="L45" s="77"/>
      <c r="M45" s="78"/>
      <c r="N45" s="78"/>
      <c r="O45" s="78"/>
      <c r="P45" s="67">
        <f t="shared" si="0"/>
        <v>0</v>
      </c>
      <c r="Q45" s="79">
        <f t="shared" si="4"/>
        <v>0</v>
      </c>
      <c r="R45" s="77"/>
      <c r="S45" s="140"/>
      <c r="T45" s="141">
        <f t="shared" si="1"/>
        <v>0</v>
      </c>
      <c r="U45" s="80"/>
      <c r="V45" s="139"/>
      <c r="W45" s="141">
        <f t="shared" si="5"/>
        <v>0</v>
      </c>
      <c r="X45" s="70">
        <f t="shared" si="6"/>
        <v>0</v>
      </c>
      <c r="Y45" s="70">
        <f t="shared" si="7"/>
        <v>0</v>
      </c>
      <c r="Z45" s="81" t="str">
        <f t="shared" si="2"/>
        <v/>
      </c>
      <c r="AA45" s="82" t="str">
        <f t="shared" si="3"/>
        <v/>
      </c>
      <c r="AB45" s="83" t="str">
        <f t="shared" si="8"/>
        <v/>
      </c>
    </row>
    <row r="46" spans="1:28" x14ac:dyDescent="0.25">
      <c r="A46" s="56">
        <v>39</v>
      </c>
      <c r="B46" s="57"/>
      <c r="C46" s="58"/>
      <c r="D46" s="38"/>
      <c r="E46" s="59"/>
      <c r="F46" s="60"/>
      <c r="G46" s="74"/>
      <c r="H46" s="59"/>
      <c r="I46" s="75"/>
      <c r="J46" s="75"/>
      <c r="K46" s="76"/>
      <c r="L46" s="77"/>
      <c r="M46" s="78"/>
      <c r="N46" s="78"/>
      <c r="O46" s="78"/>
      <c r="P46" s="67">
        <f t="shared" si="0"/>
        <v>0</v>
      </c>
      <c r="Q46" s="79">
        <f t="shared" si="4"/>
        <v>0</v>
      </c>
      <c r="R46" s="77"/>
      <c r="S46" s="140"/>
      <c r="T46" s="141">
        <f t="shared" si="1"/>
        <v>0</v>
      </c>
      <c r="U46" s="80"/>
      <c r="V46" s="139"/>
      <c r="W46" s="141">
        <f t="shared" si="5"/>
        <v>0</v>
      </c>
      <c r="X46" s="70">
        <f t="shared" si="6"/>
        <v>0</v>
      </c>
      <c r="Y46" s="70">
        <f t="shared" si="7"/>
        <v>0</v>
      </c>
      <c r="Z46" s="81" t="str">
        <f t="shared" si="2"/>
        <v/>
      </c>
      <c r="AA46" s="82" t="str">
        <f t="shared" si="3"/>
        <v/>
      </c>
      <c r="AB46" s="83" t="str">
        <f t="shared" si="8"/>
        <v/>
      </c>
    </row>
    <row r="47" spans="1:28" x14ac:dyDescent="0.25">
      <c r="A47" s="56">
        <v>40</v>
      </c>
      <c r="B47" s="57"/>
      <c r="C47" s="58"/>
      <c r="D47" s="38"/>
      <c r="E47" s="59"/>
      <c r="F47" s="60"/>
      <c r="G47" s="74"/>
      <c r="H47" s="59"/>
      <c r="I47" s="75"/>
      <c r="J47" s="75"/>
      <c r="K47" s="76"/>
      <c r="L47" s="77"/>
      <c r="M47" s="78"/>
      <c r="N47" s="78"/>
      <c r="O47" s="78"/>
      <c r="P47" s="67">
        <f t="shared" si="0"/>
        <v>0</v>
      </c>
      <c r="Q47" s="79">
        <f t="shared" si="4"/>
        <v>0</v>
      </c>
      <c r="R47" s="77"/>
      <c r="S47" s="140"/>
      <c r="T47" s="141">
        <f t="shared" si="1"/>
        <v>0</v>
      </c>
      <c r="U47" s="80"/>
      <c r="V47" s="139"/>
      <c r="W47" s="141">
        <f t="shared" si="5"/>
        <v>0</v>
      </c>
      <c r="X47" s="70">
        <f t="shared" si="6"/>
        <v>0</v>
      </c>
      <c r="Y47" s="70">
        <f t="shared" si="7"/>
        <v>0</v>
      </c>
      <c r="Z47" s="81" t="str">
        <f t="shared" si="2"/>
        <v/>
      </c>
      <c r="AA47" s="82" t="str">
        <f t="shared" si="3"/>
        <v/>
      </c>
      <c r="AB47" s="83" t="str">
        <f t="shared" si="8"/>
        <v/>
      </c>
    </row>
    <row r="48" spans="1:28" x14ac:dyDescent="0.25">
      <c r="A48" s="56">
        <v>41</v>
      </c>
      <c r="B48" s="57"/>
      <c r="C48" s="58"/>
      <c r="D48" s="38"/>
      <c r="E48" s="59"/>
      <c r="F48" s="60"/>
      <c r="G48" s="74"/>
      <c r="H48" s="59"/>
      <c r="I48" s="75"/>
      <c r="J48" s="75"/>
      <c r="K48" s="76"/>
      <c r="L48" s="77"/>
      <c r="M48" s="78"/>
      <c r="N48" s="78"/>
      <c r="O48" s="78"/>
      <c r="P48" s="67">
        <f t="shared" si="0"/>
        <v>0</v>
      </c>
      <c r="Q48" s="79">
        <f t="shared" si="4"/>
        <v>0</v>
      </c>
      <c r="R48" s="77"/>
      <c r="S48" s="140"/>
      <c r="T48" s="141">
        <f t="shared" si="1"/>
        <v>0</v>
      </c>
      <c r="U48" s="80"/>
      <c r="V48" s="139"/>
      <c r="W48" s="141">
        <f t="shared" si="5"/>
        <v>0</v>
      </c>
      <c r="X48" s="70">
        <f t="shared" si="6"/>
        <v>0</v>
      </c>
      <c r="Y48" s="70">
        <f t="shared" si="7"/>
        <v>0</v>
      </c>
      <c r="Z48" s="81" t="str">
        <f t="shared" si="2"/>
        <v/>
      </c>
      <c r="AA48" s="82" t="str">
        <f t="shared" si="3"/>
        <v/>
      </c>
      <c r="AB48" s="83" t="str">
        <f t="shared" si="8"/>
        <v/>
      </c>
    </row>
    <row r="49" spans="1:28" x14ac:dyDescent="0.25">
      <c r="A49" s="56">
        <v>42</v>
      </c>
      <c r="B49" s="57"/>
      <c r="C49" s="58"/>
      <c r="D49" s="38"/>
      <c r="E49" s="59"/>
      <c r="F49" s="60"/>
      <c r="G49" s="74"/>
      <c r="H49" s="59"/>
      <c r="I49" s="75"/>
      <c r="J49" s="75"/>
      <c r="K49" s="76"/>
      <c r="L49" s="77"/>
      <c r="M49" s="78"/>
      <c r="N49" s="78"/>
      <c r="O49" s="78"/>
      <c r="P49" s="67">
        <f t="shared" si="0"/>
        <v>0</v>
      </c>
      <c r="Q49" s="79">
        <f t="shared" si="4"/>
        <v>0</v>
      </c>
      <c r="R49" s="77"/>
      <c r="S49" s="140"/>
      <c r="T49" s="141">
        <f t="shared" si="1"/>
        <v>0</v>
      </c>
      <c r="U49" s="80"/>
      <c r="V49" s="139"/>
      <c r="W49" s="141">
        <f t="shared" si="5"/>
        <v>0</v>
      </c>
      <c r="X49" s="70">
        <f t="shared" si="6"/>
        <v>0</v>
      </c>
      <c r="Y49" s="70">
        <f t="shared" si="7"/>
        <v>0</v>
      </c>
      <c r="Z49" s="81" t="str">
        <f t="shared" si="2"/>
        <v/>
      </c>
      <c r="AA49" s="82" t="str">
        <f t="shared" si="3"/>
        <v/>
      </c>
      <c r="AB49" s="83" t="str">
        <f t="shared" si="8"/>
        <v/>
      </c>
    </row>
    <row r="50" spans="1:28" x14ac:dyDescent="0.25">
      <c r="A50" s="56">
        <v>43</v>
      </c>
      <c r="B50" s="57"/>
      <c r="C50" s="58"/>
      <c r="D50" s="38"/>
      <c r="E50" s="59"/>
      <c r="F50" s="60"/>
      <c r="G50" s="74"/>
      <c r="H50" s="59"/>
      <c r="I50" s="75"/>
      <c r="J50" s="75"/>
      <c r="K50" s="76"/>
      <c r="L50" s="77"/>
      <c r="M50" s="78"/>
      <c r="N50" s="78"/>
      <c r="O50" s="78"/>
      <c r="P50" s="67">
        <f t="shared" si="0"/>
        <v>0</v>
      </c>
      <c r="Q50" s="79">
        <f t="shared" si="4"/>
        <v>0</v>
      </c>
      <c r="R50" s="77"/>
      <c r="S50" s="140"/>
      <c r="T50" s="141">
        <f t="shared" si="1"/>
        <v>0</v>
      </c>
      <c r="U50" s="80"/>
      <c r="V50" s="139"/>
      <c r="W50" s="141">
        <f t="shared" si="5"/>
        <v>0</v>
      </c>
      <c r="X50" s="70">
        <f t="shared" si="6"/>
        <v>0</v>
      </c>
      <c r="Y50" s="70">
        <f t="shared" si="7"/>
        <v>0</v>
      </c>
      <c r="Z50" s="81" t="str">
        <f t="shared" si="2"/>
        <v/>
      </c>
      <c r="AA50" s="82" t="str">
        <f t="shared" si="3"/>
        <v/>
      </c>
      <c r="AB50" s="83" t="str">
        <f t="shared" si="8"/>
        <v/>
      </c>
    </row>
    <row r="51" spans="1:28" x14ac:dyDescent="0.25">
      <c r="A51" s="56">
        <v>44</v>
      </c>
      <c r="B51" s="57"/>
      <c r="C51" s="58"/>
      <c r="D51" s="38"/>
      <c r="E51" s="59"/>
      <c r="F51" s="60"/>
      <c r="G51" s="74"/>
      <c r="H51" s="59"/>
      <c r="I51" s="75"/>
      <c r="J51" s="75"/>
      <c r="K51" s="76"/>
      <c r="L51" s="77"/>
      <c r="M51" s="78"/>
      <c r="N51" s="78"/>
      <c r="O51" s="78"/>
      <c r="P51" s="67">
        <f t="shared" si="0"/>
        <v>0</v>
      </c>
      <c r="Q51" s="79">
        <f t="shared" si="4"/>
        <v>0</v>
      </c>
      <c r="R51" s="77"/>
      <c r="S51" s="140"/>
      <c r="T51" s="141">
        <f t="shared" si="1"/>
        <v>0</v>
      </c>
      <c r="U51" s="80"/>
      <c r="V51" s="139"/>
      <c r="W51" s="141">
        <f t="shared" si="5"/>
        <v>0</v>
      </c>
      <c r="X51" s="70">
        <f t="shared" si="6"/>
        <v>0</v>
      </c>
      <c r="Y51" s="70">
        <f t="shared" si="7"/>
        <v>0</v>
      </c>
      <c r="Z51" s="81" t="str">
        <f t="shared" si="2"/>
        <v/>
      </c>
      <c r="AA51" s="82" t="str">
        <f t="shared" si="3"/>
        <v/>
      </c>
      <c r="AB51" s="83" t="str">
        <f t="shared" si="8"/>
        <v/>
      </c>
    </row>
    <row r="52" spans="1:28" ht="13.5" thickBot="1" x14ac:dyDescent="0.3">
      <c r="A52" s="56">
        <v>45</v>
      </c>
      <c r="B52" s="57"/>
      <c r="C52" s="58"/>
      <c r="D52" s="38"/>
      <c r="E52" s="59"/>
      <c r="F52" s="60"/>
      <c r="G52" s="74"/>
      <c r="H52" s="59"/>
      <c r="I52" s="75"/>
      <c r="J52" s="75"/>
      <c r="K52" s="84"/>
      <c r="L52" s="77"/>
      <c r="M52" s="78"/>
      <c r="N52" s="78"/>
      <c r="O52" s="78"/>
      <c r="P52" s="67">
        <f t="shared" si="0"/>
        <v>0</v>
      </c>
      <c r="Q52" s="79">
        <f t="shared" si="4"/>
        <v>0</v>
      </c>
      <c r="R52" s="77"/>
      <c r="S52" s="140"/>
      <c r="T52" s="142">
        <f t="shared" si="1"/>
        <v>0</v>
      </c>
      <c r="U52" s="85"/>
      <c r="V52" s="139"/>
      <c r="W52" s="142">
        <f t="shared" si="5"/>
        <v>0</v>
      </c>
      <c r="X52" s="70">
        <f t="shared" si="6"/>
        <v>0</v>
      </c>
      <c r="Y52" s="70">
        <f t="shared" si="7"/>
        <v>0</v>
      </c>
      <c r="Z52" s="86" t="str">
        <f t="shared" si="2"/>
        <v/>
      </c>
      <c r="AA52" s="87" t="str">
        <f t="shared" si="3"/>
        <v/>
      </c>
      <c r="AB52" s="88" t="str">
        <f t="shared" si="8"/>
        <v/>
      </c>
    </row>
    <row r="53" spans="1:28" s="89" customFormat="1" ht="13.5" thickBot="1" x14ac:dyDescent="0.3">
      <c r="B53" s="20" t="s">
        <v>1</v>
      </c>
      <c r="C53" s="21"/>
      <c r="D53" s="22"/>
      <c r="E53" s="39">
        <f t="shared" ref="E53:Y53" si="9">SUM(E8:E52)</f>
        <v>0</v>
      </c>
      <c r="F53" s="40">
        <f t="shared" si="9"/>
        <v>0</v>
      </c>
      <c r="G53" s="41">
        <f t="shared" si="9"/>
        <v>0</v>
      </c>
      <c r="H53" s="39">
        <f t="shared" si="9"/>
        <v>0</v>
      </c>
      <c r="I53" s="39">
        <f t="shared" si="9"/>
        <v>0</v>
      </c>
      <c r="J53" s="42">
        <f t="shared" si="9"/>
        <v>0</v>
      </c>
      <c r="K53" s="43">
        <f>SUM(K8:K52)</f>
        <v>0</v>
      </c>
      <c r="L53" s="44">
        <f t="shared" si="9"/>
        <v>0</v>
      </c>
      <c r="M53" s="43">
        <f t="shared" si="9"/>
        <v>0</v>
      </c>
      <c r="N53" s="43">
        <f t="shared" si="9"/>
        <v>0</v>
      </c>
      <c r="O53" s="43">
        <f t="shared" si="9"/>
        <v>0</v>
      </c>
      <c r="P53" s="45">
        <f t="shared" si="9"/>
        <v>0</v>
      </c>
      <c r="Q53" s="46">
        <f>SUM(Q8:Q52)</f>
        <v>0</v>
      </c>
      <c r="R53" s="44">
        <f t="shared" si="9"/>
        <v>0</v>
      </c>
      <c r="S53" s="43">
        <f t="shared" si="9"/>
        <v>0</v>
      </c>
      <c r="T53" s="43">
        <f t="shared" si="9"/>
        <v>0</v>
      </c>
      <c r="U53" s="43">
        <f t="shared" si="9"/>
        <v>0</v>
      </c>
      <c r="V53" s="43">
        <f t="shared" si="9"/>
        <v>0</v>
      </c>
      <c r="W53" s="46">
        <f t="shared" si="9"/>
        <v>0</v>
      </c>
      <c r="X53" s="46">
        <f>SUM(X8:X52)</f>
        <v>0</v>
      </c>
      <c r="Y53" s="46">
        <f t="shared" si="9"/>
        <v>0</v>
      </c>
      <c r="Z53" s="143" t="str">
        <f t="shared" si="2"/>
        <v/>
      </c>
      <c r="AA53" s="143" t="str">
        <f t="shared" si="3"/>
        <v/>
      </c>
      <c r="AB53" s="144" t="str">
        <f t="shared" si="8"/>
        <v/>
      </c>
    </row>
    <row r="54" spans="1:28" x14ac:dyDescent="0.25">
      <c r="E54" s="47"/>
      <c r="F54" s="47"/>
    </row>
    <row r="55" spans="1:28" ht="13.5" thickBot="1" x14ac:dyDescent="0.3">
      <c r="B55" s="90" t="s">
        <v>0</v>
      </c>
      <c r="C55" s="89"/>
      <c r="R55" s="91">
        <v>1500</v>
      </c>
      <c r="T55" s="91">
        <v>5</v>
      </c>
      <c r="U55" s="91">
        <f>LEN(K57)</f>
        <v>0</v>
      </c>
      <c r="V55" s="91"/>
      <c r="W55" s="91">
        <f>LEN(K57)-LEN(SUBSTITUTE(K57,CHAR(10),""))+(LEN(K57)&gt;1)</f>
        <v>0</v>
      </c>
      <c r="X55" s="91"/>
      <c r="Y55" s="91"/>
    </row>
    <row r="56" spans="1:28" ht="32.25" customHeight="1" thickBot="1" x14ac:dyDescent="0.3">
      <c r="B56" s="168" t="s">
        <v>105</v>
      </c>
      <c r="C56" s="168"/>
      <c r="D56" s="168"/>
      <c r="E56" s="168"/>
      <c r="F56" s="168"/>
      <c r="G56" s="168"/>
      <c r="H56" s="168"/>
      <c r="I56" s="55"/>
      <c r="K56" s="172" t="s">
        <v>51</v>
      </c>
      <c r="L56" s="173"/>
      <c r="M56" s="174"/>
      <c r="N56" s="174"/>
      <c r="O56" s="174"/>
      <c r="P56" s="174"/>
      <c r="Q56" s="174"/>
      <c r="R56" s="175"/>
      <c r="S56" s="175"/>
      <c r="T56" s="48"/>
      <c r="U56" s="49"/>
      <c r="V56" s="49"/>
    </row>
    <row r="57" spans="1:28" ht="58.5" customHeight="1" x14ac:dyDescent="0.25">
      <c r="B57" s="168" t="s">
        <v>124</v>
      </c>
      <c r="C57" s="168"/>
      <c r="D57" s="168"/>
      <c r="E57" s="168"/>
      <c r="F57" s="168"/>
      <c r="G57" s="168"/>
      <c r="H57" s="168"/>
      <c r="I57" s="55"/>
      <c r="K57" s="195"/>
      <c r="L57" s="196"/>
      <c r="M57" s="197"/>
      <c r="N57" s="197"/>
      <c r="O57" s="197"/>
      <c r="P57" s="197"/>
      <c r="Q57" s="197"/>
      <c r="R57" s="197"/>
      <c r="S57" s="197"/>
      <c r="T57" s="197"/>
      <c r="U57" s="197"/>
      <c r="V57" s="197"/>
      <c r="W57" s="198"/>
      <c r="X57" s="92"/>
      <c r="Y57" s="92"/>
    </row>
    <row r="58" spans="1:28" ht="30.75" customHeight="1" x14ac:dyDescent="0.25">
      <c r="B58" s="168" t="s">
        <v>106</v>
      </c>
      <c r="C58" s="168"/>
      <c r="D58" s="168"/>
      <c r="E58" s="168"/>
      <c r="F58" s="168"/>
      <c r="G58" s="168"/>
      <c r="H58" s="168"/>
      <c r="I58" s="55"/>
      <c r="J58" s="93"/>
      <c r="K58" s="195"/>
      <c r="L58" s="196"/>
      <c r="M58" s="196"/>
      <c r="N58" s="196"/>
      <c r="O58" s="196"/>
      <c r="P58" s="196"/>
      <c r="Q58" s="196"/>
      <c r="R58" s="196"/>
      <c r="S58" s="196"/>
      <c r="T58" s="196"/>
      <c r="U58" s="196"/>
      <c r="V58" s="196"/>
      <c r="W58" s="199"/>
      <c r="X58" s="92"/>
      <c r="Y58" s="92"/>
    </row>
    <row r="59" spans="1:28" ht="41.25" customHeight="1" x14ac:dyDescent="0.25">
      <c r="B59" s="168" t="s">
        <v>107</v>
      </c>
      <c r="C59" s="168"/>
      <c r="D59" s="168"/>
      <c r="E59" s="168"/>
      <c r="F59" s="168"/>
      <c r="G59" s="168"/>
      <c r="H59" s="168"/>
      <c r="I59" s="55"/>
      <c r="J59" s="93"/>
      <c r="K59" s="195"/>
      <c r="L59" s="196"/>
      <c r="M59" s="196"/>
      <c r="N59" s="196"/>
      <c r="O59" s="196"/>
      <c r="P59" s="196"/>
      <c r="Q59" s="196"/>
      <c r="R59" s="196"/>
      <c r="S59" s="196"/>
      <c r="T59" s="196"/>
      <c r="U59" s="196"/>
      <c r="V59" s="196"/>
      <c r="W59" s="199"/>
      <c r="X59" s="92"/>
      <c r="Y59" s="92"/>
    </row>
    <row r="60" spans="1:28" x14ac:dyDescent="0.25">
      <c r="B60" s="56" t="s">
        <v>74</v>
      </c>
      <c r="K60" s="195"/>
      <c r="L60" s="196"/>
      <c r="M60" s="196"/>
      <c r="N60" s="196"/>
      <c r="O60" s="196"/>
      <c r="P60" s="196"/>
      <c r="Q60" s="196"/>
      <c r="R60" s="196"/>
      <c r="S60" s="196"/>
      <c r="T60" s="196"/>
      <c r="U60" s="196"/>
      <c r="V60" s="196"/>
      <c r="W60" s="199"/>
      <c r="X60" s="92"/>
      <c r="Y60" s="92"/>
    </row>
    <row r="61" spans="1:28" x14ac:dyDescent="0.25">
      <c r="B61" s="56" t="s">
        <v>75</v>
      </c>
      <c r="K61" s="195"/>
      <c r="L61" s="196"/>
      <c r="M61" s="196"/>
      <c r="N61" s="196"/>
      <c r="O61" s="196"/>
      <c r="P61" s="196"/>
      <c r="Q61" s="196"/>
      <c r="R61" s="196"/>
      <c r="S61" s="196"/>
      <c r="T61" s="196"/>
      <c r="U61" s="196"/>
      <c r="V61" s="196"/>
      <c r="W61" s="199"/>
      <c r="X61" s="92"/>
      <c r="Y61" s="92"/>
    </row>
    <row r="62" spans="1:28" x14ac:dyDescent="0.25">
      <c r="B62" s="56" t="s">
        <v>127</v>
      </c>
      <c r="K62" s="195"/>
      <c r="L62" s="196"/>
      <c r="M62" s="196"/>
      <c r="N62" s="196"/>
      <c r="O62" s="196"/>
      <c r="P62" s="196"/>
      <c r="Q62" s="196"/>
      <c r="R62" s="196"/>
      <c r="S62" s="196"/>
      <c r="T62" s="196"/>
      <c r="U62" s="196"/>
      <c r="V62" s="196"/>
      <c r="W62" s="199"/>
      <c r="X62" s="92"/>
      <c r="Y62" s="92"/>
    </row>
    <row r="63" spans="1:28" x14ac:dyDescent="0.25">
      <c r="B63" s="56" t="s">
        <v>76</v>
      </c>
      <c r="K63" s="195"/>
      <c r="L63" s="196"/>
      <c r="M63" s="196"/>
      <c r="N63" s="196"/>
      <c r="O63" s="196"/>
      <c r="P63" s="196"/>
      <c r="Q63" s="196"/>
      <c r="R63" s="196"/>
      <c r="S63" s="196"/>
      <c r="T63" s="196"/>
      <c r="U63" s="196"/>
      <c r="V63" s="196"/>
      <c r="W63" s="199"/>
      <c r="X63" s="92"/>
      <c r="Y63" s="92"/>
    </row>
    <row r="64" spans="1:28" x14ac:dyDescent="0.25">
      <c r="B64" s="56" t="s">
        <v>68</v>
      </c>
      <c r="K64" s="195"/>
      <c r="L64" s="196"/>
      <c r="M64" s="196"/>
      <c r="N64" s="196"/>
      <c r="O64" s="196"/>
      <c r="P64" s="196"/>
      <c r="Q64" s="196"/>
      <c r="R64" s="196"/>
      <c r="S64" s="196"/>
      <c r="T64" s="196"/>
      <c r="U64" s="196"/>
      <c r="V64" s="196"/>
      <c r="W64" s="199"/>
      <c r="X64" s="92"/>
      <c r="Y64" s="92"/>
    </row>
    <row r="65" spans="2:25" ht="27" customHeight="1" x14ac:dyDescent="0.25">
      <c r="B65" s="169" t="s">
        <v>88</v>
      </c>
      <c r="C65" s="169"/>
      <c r="D65" s="169"/>
      <c r="E65" s="169"/>
      <c r="F65" s="169"/>
      <c r="G65" s="169"/>
      <c r="H65" s="169"/>
      <c r="I65" s="55"/>
      <c r="K65" s="195"/>
      <c r="L65" s="196"/>
      <c r="M65" s="196"/>
      <c r="N65" s="196"/>
      <c r="O65" s="196"/>
      <c r="P65" s="196"/>
      <c r="Q65" s="196"/>
      <c r="R65" s="196"/>
      <c r="S65" s="196"/>
      <c r="T65" s="196"/>
      <c r="U65" s="196"/>
      <c r="V65" s="196"/>
      <c r="W65" s="199"/>
      <c r="X65" s="92"/>
      <c r="Y65" s="92"/>
    </row>
    <row r="66" spans="2:25" ht="27" customHeight="1" x14ac:dyDescent="0.25">
      <c r="B66" s="169" t="s">
        <v>89</v>
      </c>
      <c r="C66" s="169"/>
      <c r="D66" s="169"/>
      <c r="E66" s="169"/>
      <c r="F66" s="169"/>
      <c r="G66" s="169"/>
      <c r="H66" s="169"/>
      <c r="I66" s="55"/>
      <c r="J66" s="93"/>
      <c r="K66" s="195"/>
      <c r="L66" s="196"/>
      <c r="M66" s="196"/>
      <c r="N66" s="196"/>
      <c r="O66" s="196"/>
      <c r="P66" s="196"/>
      <c r="Q66" s="196"/>
      <c r="R66" s="196"/>
      <c r="S66" s="196"/>
      <c r="T66" s="196"/>
      <c r="U66" s="196"/>
      <c r="V66" s="196"/>
      <c r="W66" s="199"/>
      <c r="X66" s="92"/>
      <c r="Y66" s="92"/>
    </row>
    <row r="67" spans="2:25" ht="18.75" customHeight="1" thickBot="1" x14ac:dyDescent="0.3">
      <c r="B67" s="56" t="s">
        <v>90</v>
      </c>
      <c r="K67" s="200"/>
      <c r="L67" s="201"/>
      <c r="M67" s="201"/>
      <c r="N67" s="201"/>
      <c r="O67" s="201"/>
      <c r="P67" s="201"/>
      <c r="Q67" s="201"/>
      <c r="R67" s="201"/>
      <c r="S67" s="201"/>
      <c r="T67" s="201"/>
      <c r="U67" s="201"/>
      <c r="V67" s="201"/>
      <c r="W67" s="202"/>
      <c r="X67" s="92"/>
      <c r="Y67" s="92"/>
    </row>
    <row r="68" spans="2:25" ht="26.25" customHeight="1" x14ac:dyDescent="0.25">
      <c r="B68" s="168" t="s">
        <v>108</v>
      </c>
      <c r="C68" s="168"/>
      <c r="D68" s="168"/>
      <c r="E68" s="168"/>
      <c r="F68" s="168"/>
      <c r="G68" s="168"/>
      <c r="H68" s="168"/>
    </row>
    <row r="69" spans="2:25" ht="27" customHeight="1" x14ac:dyDescent="0.25">
      <c r="B69" s="169" t="s">
        <v>91</v>
      </c>
      <c r="C69" s="169"/>
      <c r="D69" s="169"/>
      <c r="E69" s="169"/>
      <c r="F69" s="169"/>
      <c r="G69" s="169"/>
      <c r="H69" s="169"/>
      <c r="I69" s="55"/>
    </row>
    <row r="70" spans="2:25" ht="26.25" customHeight="1" x14ac:dyDescent="0.25">
      <c r="B70" s="167" t="s">
        <v>109</v>
      </c>
      <c r="C70" s="167"/>
      <c r="D70" s="167"/>
      <c r="E70" s="167"/>
      <c r="F70" s="167"/>
      <c r="G70" s="167"/>
      <c r="H70" s="167"/>
    </row>
    <row r="71" spans="2:25" x14ac:dyDescent="0.25">
      <c r="B71" s="162" t="s">
        <v>92</v>
      </c>
      <c r="C71" s="136"/>
      <c r="D71" s="136"/>
      <c r="E71" s="136"/>
      <c r="F71" s="136"/>
      <c r="G71" s="136"/>
      <c r="H71" s="136"/>
    </row>
    <row r="72" spans="2:25" x14ac:dyDescent="0.25">
      <c r="B72" s="162" t="s">
        <v>93</v>
      </c>
      <c r="C72" s="136"/>
      <c r="D72" s="136"/>
      <c r="E72" s="136"/>
      <c r="F72" s="136"/>
      <c r="G72" s="136"/>
      <c r="H72" s="136"/>
    </row>
    <row r="105" s="136" customFormat="1" x14ac:dyDescent="0.25"/>
    <row r="106" s="136" customFormat="1" x14ac:dyDescent="0.25"/>
    <row r="107" s="136" customFormat="1" x14ac:dyDescent="0.25"/>
    <row r="108" s="136" customFormat="1" x14ac:dyDescent="0.25"/>
    <row r="109" s="136" customFormat="1" x14ac:dyDescent="0.25"/>
    <row r="110" s="136" customFormat="1" x14ac:dyDescent="0.25"/>
    <row r="111" s="136" customFormat="1" x14ac:dyDescent="0.25"/>
    <row r="112" s="136" customFormat="1" x14ac:dyDescent="0.25"/>
    <row r="113" s="136" customFormat="1" x14ac:dyDescent="0.25"/>
    <row r="114" s="136" customFormat="1" x14ac:dyDescent="0.25"/>
    <row r="115" s="136" customFormat="1" x14ac:dyDescent="0.25"/>
    <row r="116" s="136" customFormat="1" x14ac:dyDescent="0.25"/>
    <row r="117" s="136" customFormat="1" x14ac:dyDescent="0.25"/>
    <row r="118" s="136" customFormat="1" x14ac:dyDescent="0.25"/>
    <row r="119" s="136" customFormat="1" x14ac:dyDescent="0.25"/>
    <row r="120" s="136" customFormat="1" x14ac:dyDescent="0.25"/>
    <row r="121" s="136" customFormat="1" x14ac:dyDescent="0.25"/>
  </sheetData>
  <sheetProtection algorithmName="SHA-512" hashValue="XHN1fy/IMYnefro43MPO93iSwS/zw8+NgRARgBQYaxXULZV61jAsDKuPNyNSOrFZ70PZNxOWmmcvvioO7SPkBg==" saltValue="UXLjzhSRHwdDdWgFJgcKjA==" spinCount="100000" sheet="1" objects="1" scenarios="1"/>
  <mergeCells count="30">
    <mergeCell ref="B56:H56"/>
    <mergeCell ref="B57:H57"/>
    <mergeCell ref="Y6:Y7"/>
    <mergeCell ref="Z6:Z7"/>
    <mergeCell ref="X6:X7"/>
    <mergeCell ref="G6:K6"/>
    <mergeCell ref="L6:P6"/>
    <mergeCell ref="Q6:Q7"/>
    <mergeCell ref="D6:F6"/>
    <mergeCell ref="R6:T6"/>
    <mergeCell ref="U6:W6"/>
    <mergeCell ref="K57:W67"/>
    <mergeCell ref="B65:H65"/>
    <mergeCell ref="C1:K1"/>
    <mergeCell ref="C2:K2"/>
    <mergeCell ref="C3:AB3"/>
    <mergeCell ref="C4:AB4"/>
    <mergeCell ref="K5:Q5"/>
    <mergeCell ref="R5:X5"/>
    <mergeCell ref="AA6:AA7"/>
    <mergeCell ref="AB6:AB7"/>
    <mergeCell ref="K56:L56"/>
    <mergeCell ref="M56:Q56"/>
    <mergeCell ref="R56:S56"/>
    <mergeCell ref="B70:H70"/>
    <mergeCell ref="B68:H68"/>
    <mergeCell ref="B69:H69"/>
    <mergeCell ref="B58:H58"/>
    <mergeCell ref="B59:H59"/>
    <mergeCell ref="B66:H66"/>
  </mergeCells>
  <phoneticPr fontId="18" type="noConversion"/>
  <dataValidations count="2">
    <dataValidation type="list" allowBlank="1" showInputMessage="1" showErrorMessage="1" sqref="D8:D52" xr:uid="{977F013F-D0C4-4BA6-9986-F2A4430DFA02}">
      <formula1>"1,2,3,4,5,6,7,8,9,10,11,12,13,14,15,16,17,18,19,20,21,22,23,wienweit"</formula1>
    </dataValidation>
    <dataValidation type="list" allowBlank="1" showInputMessage="1" showErrorMessage="1" sqref="C8:C52" xr:uid="{BC2166AD-41E9-4901-96DB-073A09A2E681}">
      <formula1>"INDOOR,OUTDOOR flex,OUTDOOR fix,Overhead-OKJA,FPT,Overhead-GWO"</formula1>
    </dataValidation>
  </dataValidations>
  <pageMargins left="0.70866141732283472" right="0.70866141732283472" top="0.39370078740157483" bottom="0.39370078740157483" header="0.25" footer="0.18"/>
  <pageSetup paperSize="8" scale="39" orientation="landscape" r:id="rId1"/>
  <headerFooter>
    <oddFooter>&amp;R&amp;"Lucida Sans,Standard"&amp;10Version20260708</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U109"/>
  <sheetViews>
    <sheetView zoomScale="85" zoomScaleNormal="85" zoomScalePageLayoutView="60" workbookViewId="0">
      <pane xSplit="2" ySplit="6" topLeftCell="C7" activePane="bottomRight" state="frozen"/>
      <selection pane="topRight" activeCell="C1" sqref="C1"/>
      <selection pane="bottomLeft" activeCell="A7" sqref="A7"/>
      <selection pane="bottomRight" activeCell="B5" sqref="B5"/>
    </sheetView>
  </sheetViews>
  <sheetFormatPr baseColWidth="10" defaultColWidth="11.42578125" defaultRowHeight="12.75" outlineLevelCol="1" x14ac:dyDescent="0.2"/>
  <cols>
    <col min="1" max="1" width="4.140625" style="17" bestFit="1" customWidth="1"/>
    <col min="2" max="2" width="55" style="17" customWidth="1"/>
    <col min="3" max="3" width="17.28515625" style="17" customWidth="1"/>
    <col min="4" max="4" width="12" style="17" customWidth="1"/>
    <col min="5" max="5" width="16.5703125" style="17" customWidth="1"/>
    <col min="6" max="6" width="18.28515625" style="17" customWidth="1"/>
    <col min="7" max="7" width="15.7109375" style="17" customWidth="1"/>
    <col min="8" max="8" width="18.42578125" style="17" customWidth="1"/>
    <col min="9" max="12" width="11.42578125" style="17" customWidth="1" outlineLevel="1"/>
    <col min="13" max="13" width="11.42578125" style="17" customWidth="1"/>
    <col min="14" max="17" width="11.42578125" style="17" customWidth="1" outlineLevel="1"/>
    <col min="18" max="18" width="11.42578125" style="17" customWidth="1"/>
    <col min="19" max="22" width="11.42578125" style="17" customWidth="1" outlineLevel="1"/>
    <col min="23" max="23" width="11.42578125" style="17" customWidth="1"/>
    <col min="24" max="27" width="11.42578125" style="17" customWidth="1" outlineLevel="1"/>
    <col min="28" max="28" width="11.42578125" style="17" customWidth="1"/>
    <col min="29" max="32" width="11.42578125" style="17" customWidth="1" outlineLevel="1"/>
    <col min="33" max="33" width="11.5703125" style="17" bestFit="1" customWidth="1"/>
    <col min="34" max="37" width="11.42578125" style="17" hidden="1" customWidth="1" outlineLevel="1"/>
    <col min="38" max="38" width="11.42578125" style="17" hidden="1" customWidth="1" collapsed="1"/>
    <col min="39" max="42" width="11.5703125" style="17" bestFit="1" customWidth="1"/>
    <col min="43" max="43" width="11.42578125" style="17" customWidth="1"/>
    <col min="44" max="44" width="19.5703125" style="17" customWidth="1"/>
    <col min="45" max="45" width="18.5703125" style="17" customWidth="1"/>
    <col min="46" max="46" width="56.7109375" style="17" customWidth="1"/>
    <col min="47" max="16384" width="11.42578125" style="17"/>
  </cols>
  <sheetData>
    <row r="1" spans="1:47" ht="32.1" customHeight="1" x14ac:dyDescent="0.2">
      <c r="B1" s="54" t="s">
        <v>36</v>
      </c>
      <c r="C1" s="204" t="str">
        <f>IF(ISBLANK(Aufschlüsselung!C1),"",Aufschlüsselung!C1)</f>
        <v/>
      </c>
      <c r="D1" s="204"/>
      <c r="E1" s="204"/>
      <c r="F1" s="204"/>
      <c r="G1" s="204"/>
      <c r="H1" s="204"/>
      <c r="I1" s="204"/>
      <c r="J1" s="204"/>
    </row>
    <row r="2" spans="1:47" x14ac:dyDescent="0.2">
      <c r="B2" s="54" t="s">
        <v>34</v>
      </c>
      <c r="C2" s="205">
        <f>Aufschlüsselung!C2</f>
        <v>2027</v>
      </c>
      <c r="D2" s="205"/>
      <c r="E2" s="205"/>
      <c r="F2" s="205"/>
      <c r="G2" s="205"/>
      <c r="H2" s="205"/>
      <c r="I2" s="205"/>
      <c r="J2" s="205"/>
    </row>
    <row r="3" spans="1:47" ht="13.5" thickBot="1" x14ac:dyDescent="0.25">
      <c r="C3" s="18"/>
      <c r="D3" s="18"/>
      <c r="E3" s="18"/>
    </row>
    <row r="4" spans="1:47" ht="13.5" thickBot="1" x14ac:dyDescent="0.25">
      <c r="E4" s="206" t="str">
        <f>"Förderjahr "&amp;C2</f>
        <v>Förderjahr 2027</v>
      </c>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8"/>
      <c r="AR4" s="124" t="str">
        <f>"Förderjahr "&amp;C2-"1"</f>
        <v>Förderjahr 2026</v>
      </c>
      <c r="AS4" s="212" t="str">
        <f>" Vergleich Kontakte Förderjahr "&amp;C2&amp;" mit Förderjahr "&amp;C2-1&amp;""</f>
        <v xml:space="preserve"> Vergleich Kontakte Förderjahr 2027 mit Förderjahr 2026</v>
      </c>
      <c r="AT4" s="213"/>
    </row>
    <row r="5" spans="1:47" ht="36.75" customHeight="1" thickBot="1" x14ac:dyDescent="0.25">
      <c r="C5" s="19"/>
      <c r="E5" s="184" t="s">
        <v>23</v>
      </c>
      <c r="F5" s="186"/>
      <c r="G5" s="184" t="s">
        <v>25</v>
      </c>
      <c r="H5" s="186"/>
      <c r="I5" s="184" t="s">
        <v>53</v>
      </c>
      <c r="J5" s="185"/>
      <c r="K5" s="185"/>
      <c r="L5" s="185"/>
      <c r="M5" s="186"/>
      <c r="N5" s="184" t="s">
        <v>60</v>
      </c>
      <c r="O5" s="185"/>
      <c r="P5" s="185"/>
      <c r="Q5" s="185"/>
      <c r="R5" s="186"/>
      <c r="S5" s="184" t="s">
        <v>55</v>
      </c>
      <c r="T5" s="185"/>
      <c r="U5" s="185"/>
      <c r="V5" s="185"/>
      <c r="W5" s="186"/>
      <c r="X5" s="184" t="s">
        <v>56</v>
      </c>
      <c r="Y5" s="185"/>
      <c r="Z5" s="185"/>
      <c r="AA5" s="185"/>
      <c r="AB5" s="186"/>
      <c r="AC5" s="184" t="s">
        <v>57</v>
      </c>
      <c r="AD5" s="185"/>
      <c r="AE5" s="185"/>
      <c r="AF5" s="185"/>
      <c r="AG5" s="185"/>
      <c r="AH5" s="184" t="s">
        <v>65</v>
      </c>
      <c r="AI5" s="185"/>
      <c r="AJ5" s="185"/>
      <c r="AK5" s="185"/>
      <c r="AL5" s="185"/>
      <c r="AM5" s="184" t="s">
        <v>33</v>
      </c>
      <c r="AN5" s="185"/>
      <c r="AO5" s="185"/>
      <c r="AP5" s="185"/>
      <c r="AQ5" s="186"/>
      <c r="AR5" s="123" t="s">
        <v>35</v>
      </c>
      <c r="AS5" s="214" t="s">
        <v>37</v>
      </c>
      <c r="AT5" s="216" t="str">
        <f>"Begründung (wenn Abweichung gegenüber Förderjahr "&amp;C2-1&amp;" über 20% ist)"</f>
        <v>Begründung (wenn Abweichung gegenüber Förderjahr 2026 über 20% ist)</v>
      </c>
    </row>
    <row r="6" spans="1:47" ht="39" thickBot="1" x14ac:dyDescent="0.25">
      <c r="B6" s="33" t="s">
        <v>39</v>
      </c>
      <c r="C6" s="160" t="s">
        <v>101</v>
      </c>
      <c r="D6" s="161" t="s">
        <v>86</v>
      </c>
      <c r="E6" s="36" t="s">
        <v>97</v>
      </c>
      <c r="F6" s="35" t="s">
        <v>98</v>
      </c>
      <c r="G6" s="36" t="s">
        <v>99</v>
      </c>
      <c r="H6" s="35" t="s">
        <v>100</v>
      </c>
      <c r="I6" s="36" t="s">
        <v>26</v>
      </c>
      <c r="J6" s="34" t="s">
        <v>27</v>
      </c>
      <c r="K6" s="34" t="s">
        <v>28</v>
      </c>
      <c r="L6" s="34" t="s">
        <v>29</v>
      </c>
      <c r="M6" s="35" t="s">
        <v>30</v>
      </c>
      <c r="N6" s="36" t="s">
        <v>26</v>
      </c>
      <c r="O6" s="34" t="s">
        <v>27</v>
      </c>
      <c r="P6" s="34" t="s">
        <v>28</v>
      </c>
      <c r="Q6" s="34" t="s">
        <v>29</v>
      </c>
      <c r="R6" s="37" t="s">
        <v>31</v>
      </c>
      <c r="S6" s="155" t="s">
        <v>26</v>
      </c>
      <c r="T6" s="156" t="s">
        <v>27</v>
      </c>
      <c r="U6" s="34" t="s">
        <v>28</v>
      </c>
      <c r="V6" s="156" t="s">
        <v>29</v>
      </c>
      <c r="W6" s="157" t="s">
        <v>31</v>
      </c>
      <c r="X6" s="155" t="s">
        <v>26</v>
      </c>
      <c r="Y6" s="156" t="s">
        <v>27</v>
      </c>
      <c r="Z6" s="156" t="s">
        <v>32</v>
      </c>
      <c r="AA6" s="156" t="s">
        <v>29</v>
      </c>
      <c r="AB6" s="157" t="s">
        <v>31</v>
      </c>
      <c r="AC6" s="155" t="s">
        <v>26</v>
      </c>
      <c r="AD6" s="156" t="s">
        <v>27</v>
      </c>
      <c r="AE6" s="34" t="s">
        <v>28</v>
      </c>
      <c r="AF6" s="156" t="s">
        <v>29</v>
      </c>
      <c r="AG6" s="158" t="s">
        <v>31</v>
      </c>
      <c r="AH6" s="155" t="s">
        <v>26</v>
      </c>
      <c r="AI6" s="156" t="s">
        <v>27</v>
      </c>
      <c r="AJ6" s="156" t="s">
        <v>32</v>
      </c>
      <c r="AK6" s="156" t="s">
        <v>29</v>
      </c>
      <c r="AL6" s="158" t="s">
        <v>31</v>
      </c>
      <c r="AM6" s="155" t="s">
        <v>26</v>
      </c>
      <c r="AN6" s="156" t="s">
        <v>27</v>
      </c>
      <c r="AO6" s="34" t="s">
        <v>28</v>
      </c>
      <c r="AP6" s="156" t="s">
        <v>29</v>
      </c>
      <c r="AQ6" s="157" t="s">
        <v>31</v>
      </c>
      <c r="AR6" s="123" t="s">
        <v>31</v>
      </c>
      <c r="AS6" s="215"/>
      <c r="AT6" s="217"/>
    </row>
    <row r="7" spans="1:47" s="56" customFormat="1" x14ac:dyDescent="0.2">
      <c r="A7" s="56">
        <v>1</v>
      </c>
      <c r="B7" s="57" t="str">
        <f>IF(C7&lt;&gt;"", Aufschlüsselung!B8, "")</f>
        <v/>
      </c>
      <c r="C7" s="58" t="str">
        <f>IF(OR(ISNUMBER(SEARCH("INDOOR", Aufschlüsselung!C8)), ISNUMBER(SEARCH("OUTDOOR flex", Aufschlüsselung!C8)), ISNUMBER(SEARCH("OUTDOOR fix", Aufschlüsselung!C8))), Aufschlüsselung!C8, "")</f>
        <v/>
      </c>
      <c r="D7" s="16" t="str">
        <f>IF(C7&lt;&gt;"", Aufschlüsselung!D8, "")</f>
        <v/>
      </c>
      <c r="E7" s="59" t="str">
        <f>IF(C7&lt;&gt;"", Aufschlüsselung!E8, "")</f>
        <v/>
      </c>
      <c r="F7" s="60" t="str">
        <f>IF(C7&lt;&gt;"", Aufschlüsselung!F8, "")</f>
        <v/>
      </c>
      <c r="G7" s="23"/>
      <c r="H7" s="24"/>
      <c r="I7" s="99"/>
      <c r="J7" s="100"/>
      <c r="K7" s="100"/>
      <c r="L7" s="100"/>
      <c r="M7" s="101">
        <f>SUM(I7:L7)</f>
        <v>0</v>
      </c>
      <c r="N7" s="99"/>
      <c r="O7" s="100"/>
      <c r="P7" s="100"/>
      <c r="Q7" s="100"/>
      <c r="R7" s="102">
        <f>SUM(N7:Q7)</f>
        <v>0</v>
      </c>
      <c r="S7" s="99"/>
      <c r="T7" s="100"/>
      <c r="U7" s="100"/>
      <c r="V7" s="100"/>
      <c r="W7" s="102">
        <f>SUM(S7:V7)</f>
        <v>0</v>
      </c>
      <c r="X7" s="99"/>
      <c r="Y7" s="100"/>
      <c r="Z7" s="100"/>
      <c r="AA7" s="100"/>
      <c r="AB7" s="102">
        <f>SUM(X7:AA7)</f>
        <v>0</v>
      </c>
      <c r="AC7" s="99"/>
      <c r="AD7" s="100"/>
      <c r="AE7" s="100"/>
      <c r="AF7" s="100"/>
      <c r="AG7" s="101">
        <f t="shared" ref="AG7:AG51" si="0">SUM(AC7:AF7)</f>
        <v>0</v>
      </c>
      <c r="AH7" s="99"/>
      <c r="AI7" s="100"/>
      <c r="AJ7" s="100"/>
      <c r="AK7" s="100"/>
      <c r="AL7" s="101">
        <f>SUM(AH7:AK7)</f>
        <v>0</v>
      </c>
      <c r="AM7" s="103">
        <f t="shared" ref="AM7:AM51" si="1">I7+N7+S7+X7+AC7+AH7</f>
        <v>0</v>
      </c>
      <c r="AN7" s="104">
        <f t="shared" ref="AN7:AN51" si="2">J7+O7+T7+Y7+AD7+AI7</f>
        <v>0</v>
      </c>
      <c r="AO7" s="104">
        <f t="shared" ref="AO7:AO51" si="3">K7+P7+U7+Z7+AE7+AJ7</f>
        <v>0</v>
      </c>
      <c r="AP7" s="104">
        <f t="shared" ref="AP7:AP51" si="4">L7+Q7+V7+AA7+AF7+AK7</f>
        <v>0</v>
      </c>
      <c r="AQ7" s="102">
        <f>SUM(AM7:AP7)</f>
        <v>0</v>
      </c>
      <c r="AR7" s="105"/>
      <c r="AS7" s="106" t="str">
        <f>IF(OR(AR7=0, AQ7=0),"-",AQ7/AR7*100-100)</f>
        <v>-</v>
      </c>
      <c r="AT7" s="107"/>
      <c r="AU7" s="135" t="str">
        <f>IF(OR(AR7&lt;=0,ISBLANK(AR7)),"",IF(AND(OR(AS7&gt;=20,AS7&lt;=-20)),IF(ISBLANK(AT7),B100,""),""))</f>
        <v/>
      </c>
    </row>
    <row r="8" spans="1:47" s="56" customFormat="1" x14ac:dyDescent="0.2">
      <c r="A8" s="56">
        <v>2</v>
      </c>
      <c r="B8" s="57" t="str">
        <f>IF(C8&lt;&gt;"", Aufschlüsselung!B9, "")</f>
        <v/>
      </c>
      <c r="C8" s="58" t="str">
        <f>IF(OR(ISNUMBER(SEARCH("INDOOR", Aufschlüsselung!C9)), ISNUMBER(SEARCH("OUTDOOR flex", Aufschlüsselung!C9)), ISNUMBER(SEARCH("OUTDOOR fix", Aufschlüsselung!C9))), Aufschlüsselung!C9, "")</f>
        <v/>
      </c>
      <c r="D8" s="16" t="str">
        <f>IF(C8&lt;&gt;"", Aufschlüsselung!D9, "")</f>
        <v/>
      </c>
      <c r="E8" s="59" t="str">
        <f>IF(C8&lt;&gt;"", Aufschlüsselung!E9, "")</f>
        <v/>
      </c>
      <c r="F8" s="60" t="str">
        <f>IF(C8&lt;&gt;"", Aufschlüsselung!F9, "")</f>
        <v/>
      </c>
      <c r="G8" s="59"/>
      <c r="H8" s="108"/>
      <c r="I8" s="109"/>
      <c r="J8" s="110"/>
      <c r="K8" s="110"/>
      <c r="L8" s="110"/>
      <c r="M8" s="101">
        <f t="shared" ref="M8:M51" si="5">SUM(I8:L8)</f>
        <v>0</v>
      </c>
      <c r="N8" s="109"/>
      <c r="O8" s="110"/>
      <c r="P8" s="110"/>
      <c r="Q8" s="110"/>
      <c r="R8" s="102">
        <f t="shared" ref="R8:R51" si="6">SUM(N8:Q8)</f>
        <v>0</v>
      </c>
      <c r="S8" s="109"/>
      <c r="T8" s="110"/>
      <c r="U8" s="110"/>
      <c r="V8" s="110"/>
      <c r="W8" s="102">
        <f t="shared" ref="W8:W51" si="7">SUM(S8:V8)</f>
        <v>0</v>
      </c>
      <c r="X8" s="109"/>
      <c r="Y8" s="110"/>
      <c r="Z8" s="110"/>
      <c r="AA8" s="110"/>
      <c r="AB8" s="102">
        <f t="shared" ref="AB8:AB51" si="8">SUM(X8:AA8)</f>
        <v>0</v>
      </c>
      <c r="AC8" s="109"/>
      <c r="AD8" s="110"/>
      <c r="AE8" s="110"/>
      <c r="AF8" s="110"/>
      <c r="AG8" s="101">
        <f t="shared" si="0"/>
        <v>0</v>
      </c>
      <c r="AH8" s="109"/>
      <c r="AI8" s="110"/>
      <c r="AJ8" s="110"/>
      <c r="AK8" s="110"/>
      <c r="AL8" s="101">
        <f t="shared" ref="AL8:AL51" si="9">SUM(AH8:AK8)</f>
        <v>0</v>
      </c>
      <c r="AM8" s="103">
        <f t="shared" si="1"/>
        <v>0</v>
      </c>
      <c r="AN8" s="104">
        <f t="shared" si="2"/>
        <v>0</v>
      </c>
      <c r="AO8" s="104">
        <f t="shared" si="3"/>
        <v>0</v>
      </c>
      <c r="AP8" s="104">
        <f t="shared" si="4"/>
        <v>0</v>
      </c>
      <c r="AQ8" s="111">
        <f t="shared" ref="AQ8:AQ51" si="10">SUM(AM8:AP8)</f>
        <v>0</v>
      </c>
      <c r="AR8" s="112"/>
      <c r="AS8" s="113" t="str">
        <f t="shared" ref="AS8:AS53" si="11">IF(OR(AR8=0, AQ8=0),"-",AQ8/AR8*100-100)</f>
        <v>-</v>
      </c>
      <c r="AT8" s="107"/>
      <c r="AU8" s="135" t="str">
        <f>IF(OR(AR8&lt;=0,ISBLANK(AR8)),"",IF(AND(OR(AS8&gt;=20,AS8&lt;=-20)),IF(ISBLANK(AT8),B100,""),""))</f>
        <v/>
      </c>
    </row>
    <row r="9" spans="1:47" s="56" customFormat="1" x14ac:dyDescent="0.2">
      <c r="A9" s="56">
        <v>3</v>
      </c>
      <c r="B9" s="57" t="str">
        <f>IF(C9&lt;&gt;"", Aufschlüsselung!B10, "")</f>
        <v/>
      </c>
      <c r="C9" s="58" t="str">
        <f>IF(OR(ISNUMBER(SEARCH("INDOOR", Aufschlüsselung!C10)), ISNUMBER(SEARCH("OUTDOOR flex", Aufschlüsselung!C10)), ISNUMBER(SEARCH("OUTDOOR fix", Aufschlüsselung!C10))), Aufschlüsselung!C10, "")</f>
        <v/>
      </c>
      <c r="D9" s="16" t="str">
        <f>IF(C9&lt;&gt;"", Aufschlüsselung!D10, "")</f>
        <v/>
      </c>
      <c r="E9" s="59" t="str">
        <f>IF(C9&lt;&gt;"", Aufschlüsselung!E10, "")</f>
        <v/>
      </c>
      <c r="F9" s="60" t="str">
        <f>IF(C9&lt;&gt;"", Aufschlüsselung!F10, "")</f>
        <v/>
      </c>
      <c r="G9" s="59"/>
      <c r="H9" s="108"/>
      <c r="I9" s="109"/>
      <c r="J9" s="110"/>
      <c r="K9" s="110"/>
      <c r="L9" s="110"/>
      <c r="M9" s="101">
        <f t="shared" si="5"/>
        <v>0</v>
      </c>
      <c r="N9" s="109"/>
      <c r="O9" s="110"/>
      <c r="P9" s="110"/>
      <c r="Q9" s="110"/>
      <c r="R9" s="102">
        <f t="shared" si="6"/>
        <v>0</v>
      </c>
      <c r="S9" s="109"/>
      <c r="T9" s="110"/>
      <c r="U9" s="110"/>
      <c r="V9" s="110"/>
      <c r="W9" s="102">
        <f t="shared" si="7"/>
        <v>0</v>
      </c>
      <c r="X9" s="109"/>
      <c r="Y9" s="110"/>
      <c r="Z9" s="110"/>
      <c r="AA9" s="110"/>
      <c r="AB9" s="102">
        <f t="shared" si="8"/>
        <v>0</v>
      </c>
      <c r="AC9" s="109"/>
      <c r="AD9" s="110"/>
      <c r="AE9" s="110"/>
      <c r="AF9" s="110"/>
      <c r="AG9" s="101">
        <f t="shared" si="0"/>
        <v>0</v>
      </c>
      <c r="AH9" s="109"/>
      <c r="AI9" s="110"/>
      <c r="AJ9" s="110"/>
      <c r="AK9" s="110"/>
      <c r="AL9" s="101">
        <f t="shared" si="9"/>
        <v>0</v>
      </c>
      <c r="AM9" s="103">
        <f t="shared" si="1"/>
        <v>0</v>
      </c>
      <c r="AN9" s="104">
        <f t="shared" si="2"/>
        <v>0</v>
      </c>
      <c r="AO9" s="104">
        <f t="shared" si="3"/>
        <v>0</v>
      </c>
      <c r="AP9" s="104">
        <f t="shared" si="4"/>
        <v>0</v>
      </c>
      <c r="AQ9" s="111">
        <f t="shared" si="10"/>
        <v>0</v>
      </c>
      <c r="AR9" s="112"/>
      <c r="AS9" s="113" t="str">
        <f t="shared" si="11"/>
        <v>-</v>
      </c>
      <c r="AT9" s="107"/>
      <c r="AU9" s="135" t="str">
        <f>IF(OR(AR9&lt;=0,ISBLANK(AR9)),"",IF(AND(OR(AS9&gt;=20,AS9&lt;=-20)),IF(ISBLANK(AT9),B100,""),""))</f>
        <v/>
      </c>
    </row>
    <row r="10" spans="1:47" s="56" customFormat="1" x14ac:dyDescent="0.2">
      <c r="A10" s="56">
        <v>4</v>
      </c>
      <c r="B10" s="57" t="str">
        <f>IF(C10&lt;&gt;"", Aufschlüsselung!B11, "")</f>
        <v/>
      </c>
      <c r="C10" s="58" t="str">
        <f>IF(OR(ISNUMBER(SEARCH("INDOOR", Aufschlüsselung!C11)), ISNUMBER(SEARCH("OUTDOOR flex", Aufschlüsselung!C11)), ISNUMBER(SEARCH("OUTDOOR fix", Aufschlüsselung!C11))), Aufschlüsselung!C11, "")</f>
        <v/>
      </c>
      <c r="D10" s="16" t="str">
        <f>IF(C10&lt;&gt;"", Aufschlüsselung!D11, "")</f>
        <v/>
      </c>
      <c r="E10" s="59" t="str">
        <f>IF(C10&lt;&gt;"", Aufschlüsselung!E11, "")</f>
        <v/>
      </c>
      <c r="F10" s="60" t="str">
        <f>IF(C10&lt;&gt;"", Aufschlüsselung!F11, "")</f>
        <v/>
      </c>
      <c r="G10" s="59"/>
      <c r="H10" s="108"/>
      <c r="I10" s="109"/>
      <c r="J10" s="110"/>
      <c r="K10" s="110"/>
      <c r="L10" s="110"/>
      <c r="M10" s="101">
        <f t="shared" si="5"/>
        <v>0</v>
      </c>
      <c r="N10" s="109"/>
      <c r="O10" s="110"/>
      <c r="P10" s="110"/>
      <c r="Q10" s="110"/>
      <c r="R10" s="102">
        <f t="shared" si="6"/>
        <v>0</v>
      </c>
      <c r="S10" s="109"/>
      <c r="T10" s="110"/>
      <c r="U10" s="110"/>
      <c r="V10" s="110"/>
      <c r="W10" s="102">
        <f t="shared" si="7"/>
        <v>0</v>
      </c>
      <c r="X10" s="109"/>
      <c r="Y10" s="110"/>
      <c r="Z10" s="110"/>
      <c r="AA10" s="110"/>
      <c r="AB10" s="102">
        <f t="shared" si="8"/>
        <v>0</v>
      </c>
      <c r="AC10" s="109"/>
      <c r="AD10" s="110"/>
      <c r="AE10" s="110"/>
      <c r="AF10" s="110"/>
      <c r="AG10" s="101">
        <f t="shared" si="0"/>
        <v>0</v>
      </c>
      <c r="AH10" s="109"/>
      <c r="AI10" s="110"/>
      <c r="AJ10" s="110"/>
      <c r="AK10" s="110"/>
      <c r="AL10" s="101">
        <f t="shared" si="9"/>
        <v>0</v>
      </c>
      <c r="AM10" s="103">
        <f t="shared" si="1"/>
        <v>0</v>
      </c>
      <c r="AN10" s="104">
        <f t="shared" si="2"/>
        <v>0</v>
      </c>
      <c r="AO10" s="104">
        <f t="shared" si="3"/>
        <v>0</v>
      </c>
      <c r="AP10" s="104">
        <f t="shared" si="4"/>
        <v>0</v>
      </c>
      <c r="AQ10" s="111">
        <f t="shared" si="10"/>
        <v>0</v>
      </c>
      <c r="AR10" s="112"/>
      <c r="AS10" s="113" t="str">
        <f t="shared" si="11"/>
        <v>-</v>
      </c>
      <c r="AT10" s="107"/>
      <c r="AU10" s="135" t="str">
        <f>IF(OR(AR10&lt;=0,ISBLANK(AR10)),"",IF(AND(OR(AS10&gt;=20,AS10&lt;=-20)),IF(ISBLANK(AT10),B100,""),""))</f>
        <v/>
      </c>
    </row>
    <row r="11" spans="1:47" s="56" customFormat="1" x14ac:dyDescent="0.2">
      <c r="A11" s="56">
        <v>5</v>
      </c>
      <c r="B11" s="57" t="str">
        <f>IF(C11&lt;&gt;"", Aufschlüsselung!B12, "")</f>
        <v/>
      </c>
      <c r="C11" s="58" t="str">
        <f>IF(OR(ISNUMBER(SEARCH("INDOOR", Aufschlüsselung!C12)), ISNUMBER(SEARCH("OUTDOOR flex", Aufschlüsselung!C12)), ISNUMBER(SEARCH("OUTDOOR fix", Aufschlüsselung!C12))), Aufschlüsselung!C12, "")</f>
        <v/>
      </c>
      <c r="D11" s="16" t="str">
        <f>IF(C11&lt;&gt;"", Aufschlüsselung!D12, "")</f>
        <v/>
      </c>
      <c r="E11" s="59" t="str">
        <f>IF(C11&lt;&gt;"", Aufschlüsselung!E12, "")</f>
        <v/>
      </c>
      <c r="F11" s="60" t="str">
        <f>IF(C11&lt;&gt;"", Aufschlüsselung!F12, "")</f>
        <v/>
      </c>
      <c r="G11" s="59"/>
      <c r="H11" s="108"/>
      <c r="I11" s="109"/>
      <c r="J11" s="110"/>
      <c r="K11" s="110"/>
      <c r="L11" s="110"/>
      <c r="M11" s="101">
        <f t="shared" si="5"/>
        <v>0</v>
      </c>
      <c r="N11" s="109"/>
      <c r="O11" s="110"/>
      <c r="P11" s="110"/>
      <c r="Q11" s="110"/>
      <c r="R11" s="102">
        <f t="shared" si="6"/>
        <v>0</v>
      </c>
      <c r="S11" s="109"/>
      <c r="T11" s="110"/>
      <c r="U11" s="110"/>
      <c r="V11" s="110"/>
      <c r="W11" s="102">
        <f t="shared" si="7"/>
        <v>0</v>
      </c>
      <c r="X11" s="109"/>
      <c r="Y11" s="110"/>
      <c r="Z11" s="110"/>
      <c r="AA11" s="110"/>
      <c r="AB11" s="102">
        <f t="shared" si="8"/>
        <v>0</v>
      </c>
      <c r="AC11" s="109"/>
      <c r="AD11" s="110"/>
      <c r="AE11" s="110"/>
      <c r="AF11" s="110"/>
      <c r="AG11" s="101">
        <f t="shared" si="0"/>
        <v>0</v>
      </c>
      <c r="AH11" s="109"/>
      <c r="AI11" s="110"/>
      <c r="AJ11" s="110"/>
      <c r="AK11" s="110"/>
      <c r="AL11" s="101">
        <f t="shared" si="9"/>
        <v>0</v>
      </c>
      <c r="AM11" s="103">
        <f t="shared" si="1"/>
        <v>0</v>
      </c>
      <c r="AN11" s="104">
        <f t="shared" si="2"/>
        <v>0</v>
      </c>
      <c r="AO11" s="104">
        <f t="shared" si="3"/>
        <v>0</v>
      </c>
      <c r="AP11" s="104">
        <f t="shared" si="4"/>
        <v>0</v>
      </c>
      <c r="AQ11" s="111">
        <f t="shared" si="10"/>
        <v>0</v>
      </c>
      <c r="AR11" s="112"/>
      <c r="AS11" s="113" t="str">
        <f t="shared" si="11"/>
        <v>-</v>
      </c>
      <c r="AT11" s="107"/>
      <c r="AU11" s="135" t="str">
        <f>IF(OR(AR11&lt;=0,ISBLANK(AR11)),"",IF(AND(OR(AS11&gt;=20,AS11&lt;=-20)),IF(ISBLANK(AT11),B100,""),""))</f>
        <v/>
      </c>
    </row>
    <row r="12" spans="1:47" s="56" customFormat="1" x14ac:dyDescent="0.2">
      <c r="A12" s="56">
        <v>6</v>
      </c>
      <c r="B12" s="57" t="str">
        <f>IF(C12&lt;&gt;"", Aufschlüsselung!B13, "")</f>
        <v/>
      </c>
      <c r="C12" s="58" t="str">
        <f>IF(OR(ISNUMBER(SEARCH("INDOOR", Aufschlüsselung!C13)), ISNUMBER(SEARCH("OUTDOOR flex", Aufschlüsselung!C13)), ISNUMBER(SEARCH("OUTDOOR fix", Aufschlüsselung!C13))), Aufschlüsselung!C13, "")</f>
        <v/>
      </c>
      <c r="D12" s="16" t="str">
        <f>IF(C12&lt;&gt;"", Aufschlüsselung!D13, "")</f>
        <v/>
      </c>
      <c r="E12" s="59" t="str">
        <f>IF(C12&lt;&gt;"", Aufschlüsselung!E13, "")</f>
        <v/>
      </c>
      <c r="F12" s="60" t="str">
        <f>IF(C12&lt;&gt;"", Aufschlüsselung!F13, "")</f>
        <v/>
      </c>
      <c r="G12" s="59"/>
      <c r="H12" s="108"/>
      <c r="I12" s="109"/>
      <c r="J12" s="110"/>
      <c r="K12" s="110"/>
      <c r="L12" s="110"/>
      <c r="M12" s="101">
        <f t="shared" si="5"/>
        <v>0</v>
      </c>
      <c r="N12" s="109"/>
      <c r="O12" s="110"/>
      <c r="P12" s="110"/>
      <c r="Q12" s="110"/>
      <c r="R12" s="102">
        <f t="shared" si="6"/>
        <v>0</v>
      </c>
      <c r="S12" s="109"/>
      <c r="T12" s="110"/>
      <c r="U12" s="110"/>
      <c r="V12" s="110"/>
      <c r="W12" s="102">
        <f t="shared" si="7"/>
        <v>0</v>
      </c>
      <c r="X12" s="109"/>
      <c r="Y12" s="110"/>
      <c r="Z12" s="110"/>
      <c r="AA12" s="110"/>
      <c r="AB12" s="102">
        <f t="shared" si="8"/>
        <v>0</v>
      </c>
      <c r="AC12" s="109"/>
      <c r="AD12" s="110"/>
      <c r="AE12" s="110"/>
      <c r="AF12" s="110"/>
      <c r="AG12" s="101">
        <f t="shared" si="0"/>
        <v>0</v>
      </c>
      <c r="AH12" s="109"/>
      <c r="AI12" s="110"/>
      <c r="AJ12" s="110"/>
      <c r="AK12" s="110"/>
      <c r="AL12" s="101">
        <f t="shared" si="9"/>
        <v>0</v>
      </c>
      <c r="AM12" s="103">
        <f t="shared" si="1"/>
        <v>0</v>
      </c>
      <c r="AN12" s="104">
        <f t="shared" si="2"/>
        <v>0</v>
      </c>
      <c r="AO12" s="104">
        <f t="shared" si="3"/>
        <v>0</v>
      </c>
      <c r="AP12" s="104">
        <f t="shared" si="4"/>
        <v>0</v>
      </c>
      <c r="AQ12" s="111">
        <f t="shared" si="10"/>
        <v>0</v>
      </c>
      <c r="AR12" s="112"/>
      <c r="AS12" s="113" t="str">
        <f t="shared" si="11"/>
        <v>-</v>
      </c>
      <c r="AT12" s="107"/>
      <c r="AU12" s="135" t="str">
        <f>IF(OR(AR12&lt;=0,ISBLANK(AR12)),"",IF(AND(OR(AS12&gt;=20,AS12&lt;=-20)),IF(ISBLANK(AT12),B100,""),""))</f>
        <v/>
      </c>
    </row>
    <row r="13" spans="1:47" s="56" customFormat="1" x14ac:dyDescent="0.2">
      <c r="A13" s="56">
        <v>7</v>
      </c>
      <c r="B13" s="57" t="str">
        <f>IF(C13&lt;&gt;"", Aufschlüsselung!B14, "")</f>
        <v/>
      </c>
      <c r="C13" s="58" t="str">
        <f>IF(OR(ISNUMBER(SEARCH("INDOOR", Aufschlüsselung!C14)), ISNUMBER(SEARCH("OUTDOOR flex", Aufschlüsselung!C14)), ISNUMBER(SEARCH("OUTDOOR fix", Aufschlüsselung!C14))), Aufschlüsselung!C14, "")</f>
        <v/>
      </c>
      <c r="D13" s="16" t="str">
        <f>IF(C13&lt;&gt;"", Aufschlüsselung!D14, "")</f>
        <v/>
      </c>
      <c r="E13" s="59" t="str">
        <f>IF(C13&lt;&gt;"", Aufschlüsselung!E14, "")</f>
        <v/>
      </c>
      <c r="F13" s="60" t="str">
        <f>IF(C13&lt;&gt;"", Aufschlüsselung!F14, "")</f>
        <v/>
      </c>
      <c r="G13" s="59"/>
      <c r="H13" s="108"/>
      <c r="I13" s="109"/>
      <c r="J13" s="110"/>
      <c r="K13" s="110"/>
      <c r="L13" s="110"/>
      <c r="M13" s="101">
        <f t="shared" si="5"/>
        <v>0</v>
      </c>
      <c r="N13" s="109"/>
      <c r="O13" s="110"/>
      <c r="P13" s="110"/>
      <c r="Q13" s="110"/>
      <c r="R13" s="102">
        <f t="shared" si="6"/>
        <v>0</v>
      </c>
      <c r="S13" s="109"/>
      <c r="T13" s="110"/>
      <c r="U13" s="110"/>
      <c r="V13" s="110"/>
      <c r="W13" s="102">
        <f t="shared" si="7"/>
        <v>0</v>
      </c>
      <c r="X13" s="109"/>
      <c r="Y13" s="110"/>
      <c r="Z13" s="110"/>
      <c r="AA13" s="110"/>
      <c r="AB13" s="102">
        <f t="shared" si="8"/>
        <v>0</v>
      </c>
      <c r="AC13" s="109"/>
      <c r="AD13" s="110"/>
      <c r="AE13" s="110"/>
      <c r="AF13" s="110"/>
      <c r="AG13" s="101">
        <f t="shared" si="0"/>
        <v>0</v>
      </c>
      <c r="AH13" s="109"/>
      <c r="AI13" s="110"/>
      <c r="AJ13" s="110"/>
      <c r="AK13" s="110"/>
      <c r="AL13" s="101">
        <f t="shared" si="9"/>
        <v>0</v>
      </c>
      <c r="AM13" s="103">
        <f t="shared" si="1"/>
        <v>0</v>
      </c>
      <c r="AN13" s="104">
        <f t="shared" si="2"/>
        <v>0</v>
      </c>
      <c r="AO13" s="104">
        <f t="shared" si="3"/>
        <v>0</v>
      </c>
      <c r="AP13" s="104">
        <v>0</v>
      </c>
      <c r="AQ13" s="111">
        <f t="shared" si="10"/>
        <v>0</v>
      </c>
      <c r="AR13" s="112"/>
      <c r="AS13" s="113" t="str">
        <f t="shared" si="11"/>
        <v>-</v>
      </c>
      <c r="AT13" s="107"/>
      <c r="AU13" s="135" t="str">
        <f>IF(OR(AR13&lt;=0,ISBLANK(AR13)),"",IF(AND(OR(AS13&gt;=20,AS13&lt;=-20)),IF(ISBLANK(AT13),B100,""),""))</f>
        <v/>
      </c>
    </row>
    <row r="14" spans="1:47" s="56" customFormat="1" x14ac:dyDescent="0.2">
      <c r="A14" s="56">
        <v>8</v>
      </c>
      <c r="B14" s="57" t="str">
        <f>IF(C14&lt;&gt;"", Aufschlüsselung!B15, "")</f>
        <v/>
      </c>
      <c r="C14" s="58" t="str">
        <f>IF(OR(ISNUMBER(SEARCH("INDOOR", Aufschlüsselung!C15)), ISNUMBER(SEARCH("OUTDOOR flex", Aufschlüsselung!C15)), ISNUMBER(SEARCH("OUTDOOR fix", Aufschlüsselung!C15))), Aufschlüsselung!C15, "")</f>
        <v/>
      </c>
      <c r="D14" s="16" t="str">
        <f>IF(C14&lt;&gt;"", Aufschlüsselung!D15, "")</f>
        <v/>
      </c>
      <c r="E14" s="59" t="str">
        <f>IF(C14&lt;&gt;"", Aufschlüsselung!E15, "")</f>
        <v/>
      </c>
      <c r="F14" s="60" t="str">
        <f>IF(C14&lt;&gt;"", Aufschlüsselung!F15, "")</f>
        <v/>
      </c>
      <c r="G14" s="59"/>
      <c r="H14" s="108"/>
      <c r="I14" s="109"/>
      <c r="J14" s="110"/>
      <c r="K14" s="110"/>
      <c r="L14" s="110"/>
      <c r="M14" s="101">
        <f t="shared" si="5"/>
        <v>0</v>
      </c>
      <c r="N14" s="109"/>
      <c r="O14" s="110"/>
      <c r="P14" s="110"/>
      <c r="Q14" s="110"/>
      <c r="R14" s="102">
        <f t="shared" si="6"/>
        <v>0</v>
      </c>
      <c r="S14" s="109"/>
      <c r="T14" s="110"/>
      <c r="U14" s="110"/>
      <c r="V14" s="110"/>
      <c r="W14" s="102">
        <f t="shared" si="7"/>
        <v>0</v>
      </c>
      <c r="X14" s="109"/>
      <c r="Y14" s="110"/>
      <c r="Z14" s="110"/>
      <c r="AA14" s="110"/>
      <c r="AB14" s="102">
        <f t="shared" si="8"/>
        <v>0</v>
      </c>
      <c r="AC14" s="109"/>
      <c r="AD14" s="110"/>
      <c r="AE14" s="110"/>
      <c r="AF14" s="110"/>
      <c r="AG14" s="101">
        <f t="shared" si="0"/>
        <v>0</v>
      </c>
      <c r="AH14" s="109"/>
      <c r="AI14" s="110"/>
      <c r="AJ14" s="110"/>
      <c r="AK14" s="110"/>
      <c r="AL14" s="101">
        <f t="shared" si="9"/>
        <v>0</v>
      </c>
      <c r="AM14" s="103">
        <f t="shared" si="1"/>
        <v>0</v>
      </c>
      <c r="AN14" s="104">
        <f t="shared" si="2"/>
        <v>0</v>
      </c>
      <c r="AO14" s="104">
        <f t="shared" si="3"/>
        <v>0</v>
      </c>
      <c r="AP14" s="104">
        <f t="shared" si="4"/>
        <v>0</v>
      </c>
      <c r="AQ14" s="111">
        <f t="shared" si="10"/>
        <v>0</v>
      </c>
      <c r="AR14" s="112"/>
      <c r="AS14" s="113" t="str">
        <f t="shared" si="11"/>
        <v>-</v>
      </c>
      <c r="AT14" s="107"/>
      <c r="AU14" s="135" t="str">
        <f>IF(OR(AR14&lt;=0,ISBLANK(AR14)),"",IF(AND(OR(AS14&gt;=20,AS14&lt;=-20)),IF(ISBLANK(AT14),B100,""),""))</f>
        <v/>
      </c>
    </row>
    <row r="15" spans="1:47" s="56" customFormat="1" x14ac:dyDescent="0.2">
      <c r="A15" s="56">
        <v>9</v>
      </c>
      <c r="B15" s="57" t="str">
        <f>IF(C15&lt;&gt;"", Aufschlüsselung!B16, "")</f>
        <v/>
      </c>
      <c r="C15" s="58" t="str">
        <f>IF(OR(ISNUMBER(SEARCH("INDOOR", Aufschlüsselung!C16)), ISNUMBER(SEARCH("OUTDOOR flex", Aufschlüsselung!C16)), ISNUMBER(SEARCH("OUTDOOR fix", Aufschlüsselung!C16))), Aufschlüsselung!C16, "")</f>
        <v/>
      </c>
      <c r="D15" s="16" t="str">
        <f>IF(C15&lt;&gt;"", Aufschlüsselung!D16, "")</f>
        <v/>
      </c>
      <c r="E15" s="59" t="str">
        <f>IF(C15&lt;&gt;"", Aufschlüsselung!E16, "")</f>
        <v/>
      </c>
      <c r="F15" s="60" t="str">
        <f>IF(C15&lt;&gt;"", Aufschlüsselung!F16, "")</f>
        <v/>
      </c>
      <c r="G15" s="59"/>
      <c r="H15" s="108"/>
      <c r="I15" s="109"/>
      <c r="J15" s="110"/>
      <c r="K15" s="110"/>
      <c r="L15" s="110"/>
      <c r="M15" s="101">
        <f t="shared" si="5"/>
        <v>0</v>
      </c>
      <c r="N15" s="109"/>
      <c r="O15" s="110"/>
      <c r="P15" s="110"/>
      <c r="Q15" s="110"/>
      <c r="R15" s="102">
        <f t="shared" si="6"/>
        <v>0</v>
      </c>
      <c r="S15" s="109"/>
      <c r="T15" s="110"/>
      <c r="U15" s="110"/>
      <c r="V15" s="110"/>
      <c r="W15" s="102">
        <f t="shared" si="7"/>
        <v>0</v>
      </c>
      <c r="X15" s="109"/>
      <c r="Y15" s="110"/>
      <c r="Z15" s="110"/>
      <c r="AA15" s="110"/>
      <c r="AB15" s="102">
        <f t="shared" si="8"/>
        <v>0</v>
      </c>
      <c r="AC15" s="109"/>
      <c r="AD15" s="110"/>
      <c r="AE15" s="110"/>
      <c r="AF15" s="110"/>
      <c r="AG15" s="101">
        <f t="shared" si="0"/>
        <v>0</v>
      </c>
      <c r="AH15" s="109"/>
      <c r="AI15" s="110"/>
      <c r="AJ15" s="110"/>
      <c r="AK15" s="110"/>
      <c r="AL15" s="101">
        <f t="shared" si="9"/>
        <v>0</v>
      </c>
      <c r="AM15" s="103">
        <f t="shared" si="1"/>
        <v>0</v>
      </c>
      <c r="AN15" s="104">
        <f t="shared" si="2"/>
        <v>0</v>
      </c>
      <c r="AO15" s="104">
        <f t="shared" si="3"/>
        <v>0</v>
      </c>
      <c r="AP15" s="104">
        <f t="shared" si="4"/>
        <v>0</v>
      </c>
      <c r="AQ15" s="111">
        <f t="shared" si="10"/>
        <v>0</v>
      </c>
      <c r="AR15" s="112"/>
      <c r="AS15" s="113" t="str">
        <f t="shared" si="11"/>
        <v>-</v>
      </c>
      <c r="AT15" s="107"/>
      <c r="AU15" s="135" t="str">
        <f>IF(OR(AR15&lt;=0,ISBLANK(AR15)),"",IF(AND(OR(AS15&gt;=20,AS15&lt;=-20)),IF(ISBLANK(AT15),B100,""),""))</f>
        <v/>
      </c>
    </row>
    <row r="16" spans="1:47" s="56" customFormat="1" x14ac:dyDescent="0.2">
      <c r="A16" s="56">
        <v>10</v>
      </c>
      <c r="B16" s="57" t="str">
        <f>IF(C16&lt;&gt;"", Aufschlüsselung!B17, "")</f>
        <v/>
      </c>
      <c r="C16" s="58" t="str">
        <f>IF(OR(ISNUMBER(SEARCH("INDOOR", Aufschlüsselung!C17)), ISNUMBER(SEARCH("OUTDOOR flex", Aufschlüsselung!C17)), ISNUMBER(SEARCH("OUTDOOR fix", Aufschlüsselung!C17))), Aufschlüsselung!C17, "")</f>
        <v/>
      </c>
      <c r="D16" s="16" t="str">
        <f>IF(C16&lt;&gt;"", Aufschlüsselung!D17, "")</f>
        <v/>
      </c>
      <c r="E16" s="59" t="str">
        <f>IF(C16&lt;&gt;"", Aufschlüsselung!E17, "")</f>
        <v/>
      </c>
      <c r="F16" s="60" t="str">
        <f>IF(C16&lt;&gt;"", Aufschlüsselung!F17, "")</f>
        <v/>
      </c>
      <c r="G16" s="59"/>
      <c r="H16" s="108"/>
      <c r="I16" s="109"/>
      <c r="J16" s="110"/>
      <c r="K16" s="110"/>
      <c r="L16" s="110"/>
      <c r="M16" s="101">
        <f t="shared" si="5"/>
        <v>0</v>
      </c>
      <c r="N16" s="109"/>
      <c r="O16" s="110"/>
      <c r="P16" s="110"/>
      <c r="Q16" s="110"/>
      <c r="R16" s="102">
        <f t="shared" si="6"/>
        <v>0</v>
      </c>
      <c r="S16" s="109"/>
      <c r="T16" s="110"/>
      <c r="U16" s="110"/>
      <c r="V16" s="110"/>
      <c r="W16" s="102">
        <f t="shared" si="7"/>
        <v>0</v>
      </c>
      <c r="X16" s="109"/>
      <c r="Y16" s="110"/>
      <c r="Z16" s="110"/>
      <c r="AA16" s="110"/>
      <c r="AB16" s="102">
        <f t="shared" si="8"/>
        <v>0</v>
      </c>
      <c r="AC16" s="109"/>
      <c r="AD16" s="110"/>
      <c r="AE16" s="110"/>
      <c r="AF16" s="110"/>
      <c r="AG16" s="101">
        <f t="shared" si="0"/>
        <v>0</v>
      </c>
      <c r="AH16" s="109"/>
      <c r="AI16" s="110"/>
      <c r="AJ16" s="110"/>
      <c r="AK16" s="110"/>
      <c r="AL16" s="101">
        <f t="shared" si="9"/>
        <v>0</v>
      </c>
      <c r="AM16" s="103">
        <f t="shared" si="1"/>
        <v>0</v>
      </c>
      <c r="AN16" s="104">
        <f t="shared" si="2"/>
        <v>0</v>
      </c>
      <c r="AO16" s="104">
        <f t="shared" si="3"/>
        <v>0</v>
      </c>
      <c r="AP16" s="104">
        <f t="shared" si="4"/>
        <v>0</v>
      </c>
      <c r="AQ16" s="111">
        <f t="shared" si="10"/>
        <v>0</v>
      </c>
      <c r="AR16" s="112"/>
      <c r="AS16" s="113" t="str">
        <f t="shared" si="11"/>
        <v>-</v>
      </c>
      <c r="AT16" s="107"/>
      <c r="AU16" s="135" t="str">
        <f>IF(OR(AR16&lt;=0,ISBLANK(AR16)),"",IF(AND(OR(AS16&gt;=20,AS16&lt;=-20)),IF(ISBLANK(AT16),B100,""),""))</f>
        <v/>
      </c>
    </row>
    <row r="17" spans="1:47" s="56" customFormat="1" x14ac:dyDescent="0.2">
      <c r="A17" s="56">
        <v>11</v>
      </c>
      <c r="B17" s="57" t="str">
        <f>IF(C17&lt;&gt;"", Aufschlüsselung!B18, "")</f>
        <v/>
      </c>
      <c r="C17" s="58" t="str">
        <f>IF(OR(ISNUMBER(SEARCH("INDOOR", Aufschlüsselung!C18)), ISNUMBER(SEARCH("OUTDOOR flex", Aufschlüsselung!C18)), ISNUMBER(SEARCH("OUTDOOR fix", Aufschlüsselung!C18))), Aufschlüsselung!C18, "")</f>
        <v/>
      </c>
      <c r="D17" s="16" t="str">
        <f>IF(C17&lt;&gt;"", Aufschlüsselung!D18, "")</f>
        <v/>
      </c>
      <c r="E17" s="59" t="str">
        <f>IF(C17&lt;&gt;"", Aufschlüsselung!E18, "")</f>
        <v/>
      </c>
      <c r="F17" s="60" t="str">
        <f>IF(C17&lt;&gt;"", Aufschlüsselung!F18, "")</f>
        <v/>
      </c>
      <c r="G17" s="59"/>
      <c r="H17" s="108"/>
      <c r="I17" s="109"/>
      <c r="J17" s="110"/>
      <c r="K17" s="110"/>
      <c r="L17" s="110"/>
      <c r="M17" s="101">
        <f t="shared" si="5"/>
        <v>0</v>
      </c>
      <c r="N17" s="109"/>
      <c r="O17" s="110"/>
      <c r="P17" s="110"/>
      <c r="Q17" s="110"/>
      <c r="R17" s="102">
        <f t="shared" si="6"/>
        <v>0</v>
      </c>
      <c r="S17" s="109"/>
      <c r="T17" s="110"/>
      <c r="U17" s="110"/>
      <c r="V17" s="110"/>
      <c r="W17" s="102">
        <f t="shared" si="7"/>
        <v>0</v>
      </c>
      <c r="X17" s="109"/>
      <c r="Y17" s="110"/>
      <c r="Z17" s="110"/>
      <c r="AA17" s="110"/>
      <c r="AB17" s="102">
        <f t="shared" si="8"/>
        <v>0</v>
      </c>
      <c r="AC17" s="109"/>
      <c r="AD17" s="110"/>
      <c r="AE17" s="110"/>
      <c r="AF17" s="110"/>
      <c r="AG17" s="101">
        <f t="shared" si="0"/>
        <v>0</v>
      </c>
      <c r="AH17" s="109"/>
      <c r="AI17" s="110"/>
      <c r="AJ17" s="110"/>
      <c r="AK17" s="110"/>
      <c r="AL17" s="101">
        <f t="shared" si="9"/>
        <v>0</v>
      </c>
      <c r="AM17" s="103">
        <f t="shared" si="1"/>
        <v>0</v>
      </c>
      <c r="AN17" s="104">
        <f t="shared" si="2"/>
        <v>0</v>
      </c>
      <c r="AO17" s="104">
        <f t="shared" si="3"/>
        <v>0</v>
      </c>
      <c r="AP17" s="104">
        <f t="shared" si="4"/>
        <v>0</v>
      </c>
      <c r="AQ17" s="111">
        <f t="shared" si="10"/>
        <v>0</v>
      </c>
      <c r="AR17" s="112"/>
      <c r="AS17" s="113" t="str">
        <f t="shared" si="11"/>
        <v>-</v>
      </c>
      <c r="AT17" s="107"/>
      <c r="AU17" s="135" t="str">
        <f>IF(OR(AR17&lt;=0,ISBLANK(AR17)),"",IF(AND(OR(AS17&gt;=20,AS17&lt;=-20)),IF(ISBLANK(AT17),B100,""),""))</f>
        <v/>
      </c>
    </row>
    <row r="18" spans="1:47" s="56" customFormat="1" x14ac:dyDescent="0.2">
      <c r="A18" s="56">
        <v>12</v>
      </c>
      <c r="B18" s="57" t="str">
        <f>IF(C18&lt;&gt;"", Aufschlüsselung!B19, "")</f>
        <v/>
      </c>
      <c r="C18" s="58" t="str">
        <f>IF(OR(ISNUMBER(SEARCH("INDOOR", Aufschlüsselung!C19)), ISNUMBER(SEARCH("OUTDOOR flex", Aufschlüsselung!C19)), ISNUMBER(SEARCH("OUTDOOR fix", Aufschlüsselung!C19))), Aufschlüsselung!C19, "")</f>
        <v/>
      </c>
      <c r="D18" s="16" t="str">
        <f>IF(C18&lt;&gt;"", Aufschlüsselung!D19, "")</f>
        <v/>
      </c>
      <c r="E18" s="59" t="str">
        <f>IF(C18&lt;&gt;"", Aufschlüsselung!E19, "")</f>
        <v/>
      </c>
      <c r="F18" s="60" t="str">
        <f>IF(C18&lt;&gt;"", Aufschlüsselung!F19, "")</f>
        <v/>
      </c>
      <c r="G18" s="59"/>
      <c r="H18" s="108"/>
      <c r="I18" s="109"/>
      <c r="J18" s="110"/>
      <c r="K18" s="110"/>
      <c r="L18" s="110"/>
      <c r="M18" s="101">
        <f t="shared" si="5"/>
        <v>0</v>
      </c>
      <c r="N18" s="109"/>
      <c r="O18" s="110"/>
      <c r="P18" s="110"/>
      <c r="Q18" s="110"/>
      <c r="R18" s="102">
        <f t="shared" si="6"/>
        <v>0</v>
      </c>
      <c r="S18" s="109"/>
      <c r="T18" s="110"/>
      <c r="U18" s="110"/>
      <c r="V18" s="110"/>
      <c r="W18" s="102">
        <f t="shared" si="7"/>
        <v>0</v>
      </c>
      <c r="X18" s="109"/>
      <c r="Y18" s="110"/>
      <c r="Z18" s="110"/>
      <c r="AA18" s="110"/>
      <c r="AB18" s="102">
        <f t="shared" si="8"/>
        <v>0</v>
      </c>
      <c r="AC18" s="109"/>
      <c r="AD18" s="110"/>
      <c r="AE18" s="110"/>
      <c r="AF18" s="110"/>
      <c r="AG18" s="101">
        <f t="shared" si="0"/>
        <v>0</v>
      </c>
      <c r="AH18" s="109"/>
      <c r="AI18" s="110"/>
      <c r="AJ18" s="110"/>
      <c r="AK18" s="110"/>
      <c r="AL18" s="101">
        <f t="shared" si="9"/>
        <v>0</v>
      </c>
      <c r="AM18" s="103">
        <f t="shared" si="1"/>
        <v>0</v>
      </c>
      <c r="AN18" s="104">
        <f t="shared" si="2"/>
        <v>0</v>
      </c>
      <c r="AO18" s="104">
        <f t="shared" si="3"/>
        <v>0</v>
      </c>
      <c r="AP18" s="104">
        <f t="shared" si="4"/>
        <v>0</v>
      </c>
      <c r="AQ18" s="111">
        <f t="shared" si="10"/>
        <v>0</v>
      </c>
      <c r="AR18" s="112"/>
      <c r="AS18" s="113" t="str">
        <f t="shared" si="11"/>
        <v>-</v>
      </c>
      <c r="AT18" s="107"/>
      <c r="AU18" s="135" t="str">
        <f>IF(OR(AR18&lt;=0,ISBLANK(AR18)),"",IF(AND(OR(AS18&gt;=20,AS18&lt;=-20)),IF(ISBLANK(AT18),B100,""),""))</f>
        <v/>
      </c>
    </row>
    <row r="19" spans="1:47" s="56" customFormat="1" x14ac:dyDescent="0.2">
      <c r="A19" s="56">
        <v>13</v>
      </c>
      <c r="B19" s="57" t="str">
        <f>IF(C19&lt;&gt;"", Aufschlüsselung!B20, "")</f>
        <v/>
      </c>
      <c r="C19" s="58" t="str">
        <f>IF(OR(ISNUMBER(SEARCH("INDOOR", Aufschlüsselung!C20)), ISNUMBER(SEARCH("OUTDOOR flex", Aufschlüsselung!C20)), ISNUMBER(SEARCH("OUTDOOR fix", Aufschlüsselung!C20))), Aufschlüsselung!C20, "")</f>
        <v/>
      </c>
      <c r="D19" s="16" t="str">
        <f>IF(C19&lt;&gt;"", Aufschlüsselung!D20, "")</f>
        <v/>
      </c>
      <c r="E19" s="59" t="str">
        <f>IF(C19&lt;&gt;"", Aufschlüsselung!E20, "")</f>
        <v/>
      </c>
      <c r="F19" s="60" t="str">
        <f>IF(C19&lt;&gt;"", Aufschlüsselung!F20, "")</f>
        <v/>
      </c>
      <c r="G19" s="59"/>
      <c r="H19" s="108"/>
      <c r="I19" s="109"/>
      <c r="J19" s="110"/>
      <c r="K19" s="110"/>
      <c r="L19" s="110"/>
      <c r="M19" s="101">
        <f t="shared" si="5"/>
        <v>0</v>
      </c>
      <c r="N19" s="109"/>
      <c r="O19" s="110"/>
      <c r="P19" s="110"/>
      <c r="Q19" s="110"/>
      <c r="R19" s="102">
        <f t="shared" si="6"/>
        <v>0</v>
      </c>
      <c r="S19" s="109"/>
      <c r="T19" s="110"/>
      <c r="U19" s="110"/>
      <c r="V19" s="110"/>
      <c r="W19" s="102">
        <f t="shared" si="7"/>
        <v>0</v>
      </c>
      <c r="X19" s="109"/>
      <c r="Y19" s="110"/>
      <c r="Z19" s="110"/>
      <c r="AA19" s="110"/>
      <c r="AB19" s="102">
        <f t="shared" si="8"/>
        <v>0</v>
      </c>
      <c r="AC19" s="109"/>
      <c r="AD19" s="110"/>
      <c r="AE19" s="110"/>
      <c r="AF19" s="110"/>
      <c r="AG19" s="101">
        <f t="shared" si="0"/>
        <v>0</v>
      </c>
      <c r="AH19" s="109"/>
      <c r="AI19" s="110"/>
      <c r="AJ19" s="110"/>
      <c r="AK19" s="110"/>
      <c r="AL19" s="101">
        <f t="shared" si="9"/>
        <v>0</v>
      </c>
      <c r="AM19" s="103">
        <f t="shared" si="1"/>
        <v>0</v>
      </c>
      <c r="AN19" s="104">
        <f t="shared" si="2"/>
        <v>0</v>
      </c>
      <c r="AO19" s="104">
        <f t="shared" si="3"/>
        <v>0</v>
      </c>
      <c r="AP19" s="104">
        <f t="shared" si="4"/>
        <v>0</v>
      </c>
      <c r="AQ19" s="111">
        <f t="shared" si="10"/>
        <v>0</v>
      </c>
      <c r="AR19" s="112"/>
      <c r="AS19" s="113" t="str">
        <f t="shared" si="11"/>
        <v>-</v>
      </c>
      <c r="AT19" s="107"/>
      <c r="AU19" s="135" t="str">
        <f>IF(OR(AR19&lt;=0,ISBLANK(AR19)),"",IF(AND(OR(AS19&gt;=20,AS19&lt;=-20)),IF(ISBLANK(AT19),B100,""),""))</f>
        <v/>
      </c>
    </row>
    <row r="20" spans="1:47" s="56" customFormat="1" x14ac:dyDescent="0.2">
      <c r="A20" s="56">
        <v>14</v>
      </c>
      <c r="B20" s="57" t="str">
        <f>IF(C20&lt;&gt;"", Aufschlüsselung!B21, "")</f>
        <v/>
      </c>
      <c r="C20" s="58" t="str">
        <f>IF(OR(ISNUMBER(SEARCH("INDOOR", Aufschlüsselung!C21)), ISNUMBER(SEARCH("OUTDOOR flex", Aufschlüsselung!C21)), ISNUMBER(SEARCH("OUTDOOR fix", Aufschlüsselung!C21))), Aufschlüsselung!C21, "")</f>
        <v/>
      </c>
      <c r="D20" s="16" t="str">
        <f>IF(C20&lt;&gt;"", Aufschlüsselung!D21, "")</f>
        <v/>
      </c>
      <c r="E20" s="59" t="str">
        <f>IF(C20&lt;&gt;"", Aufschlüsselung!E21, "")</f>
        <v/>
      </c>
      <c r="F20" s="60" t="str">
        <f>IF(C20&lt;&gt;"", Aufschlüsselung!F21, "")</f>
        <v/>
      </c>
      <c r="G20" s="59"/>
      <c r="H20" s="108"/>
      <c r="I20" s="109"/>
      <c r="J20" s="110"/>
      <c r="K20" s="110"/>
      <c r="L20" s="110"/>
      <c r="M20" s="101">
        <f t="shared" si="5"/>
        <v>0</v>
      </c>
      <c r="N20" s="109"/>
      <c r="O20" s="110"/>
      <c r="P20" s="110"/>
      <c r="Q20" s="110"/>
      <c r="R20" s="102">
        <f t="shared" si="6"/>
        <v>0</v>
      </c>
      <c r="S20" s="109"/>
      <c r="T20" s="110"/>
      <c r="U20" s="110"/>
      <c r="V20" s="110"/>
      <c r="W20" s="102">
        <f t="shared" si="7"/>
        <v>0</v>
      </c>
      <c r="X20" s="109"/>
      <c r="Y20" s="110"/>
      <c r="Z20" s="110"/>
      <c r="AA20" s="110"/>
      <c r="AB20" s="102">
        <f t="shared" si="8"/>
        <v>0</v>
      </c>
      <c r="AC20" s="109"/>
      <c r="AD20" s="110"/>
      <c r="AE20" s="110"/>
      <c r="AF20" s="110"/>
      <c r="AG20" s="101">
        <f t="shared" si="0"/>
        <v>0</v>
      </c>
      <c r="AH20" s="109"/>
      <c r="AI20" s="110"/>
      <c r="AJ20" s="110"/>
      <c r="AK20" s="110"/>
      <c r="AL20" s="101">
        <f t="shared" si="9"/>
        <v>0</v>
      </c>
      <c r="AM20" s="103">
        <f t="shared" si="1"/>
        <v>0</v>
      </c>
      <c r="AN20" s="104">
        <f t="shared" si="2"/>
        <v>0</v>
      </c>
      <c r="AO20" s="104">
        <f t="shared" si="3"/>
        <v>0</v>
      </c>
      <c r="AP20" s="104">
        <f t="shared" si="4"/>
        <v>0</v>
      </c>
      <c r="AQ20" s="111">
        <f t="shared" si="10"/>
        <v>0</v>
      </c>
      <c r="AR20" s="112"/>
      <c r="AS20" s="113" t="str">
        <f t="shared" si="11"/>
        <v>-</v>
      </c>
      <c r="AT20" s="107"/>
      <c r="AU20" s="135" t="str">
        <f>IF(OR(AR20&lt;=0,ISBLANK(AR20)),"",IF(AND(OR(AS20&gt;=20,AS20&lt;=-20)),IF(ISBLANK(AT20),B100,""),""))</f>
        <v/>
      </c>
    </row>
    <row r="21" spans="1:47" s="56" customFormat="1" x14ac:dyDescent="0.2">
      <c r="A21" s="56">
        <v>15</v>
      </c>
      <c r="B21" s="57" t="str">
        <f>IF(C21&lt;&gt;"", Aufschlüsselung!B22, "")</f>
        <v/>
      </c>
      <c r="C21" s="58" t="str">
        <f>IF(OR(ISNUMBER(SEARCH("INDOOR", Aufschlüsselung!C22)), ISNUMBER(SEARCH("OUTDOOR flex", Aufschlüsselung!C22)), ISNUMBER(SEARCH("OUTDOOR fix", Aufschlüsselung!C22))), Aufschlüsselung!C22, "")</f>
        <v/>
      </c>
      <c r="D21" s="16" t="str">
        <f>IF(C21&lt;&gt;"", Aufschlüsselung!D22, "")</f>
        <v/>
      </c>
      <c r="E21" s="59" t="str">
        <f>IF(C21&lt;&gt;"", Aufschlüsselung!E22, "")</f>
        <v/>
      </c>
      <c r="F21" s="60" t="str">
        <f>IF(C21&lt;&gt;"", Aufschlüsselung!F22, "")</f>
        <v/>
      </c>
      <c r="G21" s="59"/>
      <c r="H21" s="108"/>
      <c r="I21" s="109"/>
      <c r="J21" s="110"/>
      <c r="K21" s="110"/>
      <c r="L21" s="110"/>
      <c r="M21" s="101">
        <f t="shared" si="5"/>
        <v>0</v>
      </c>
      <c r="N21" s="109"/>
      <c r="O21" s="110"/>
      <c r="P21" s="110"/>
      <c r="Q21" s="110"/>
      <c r="R21" s="102">
        <f t="shared" si="6"/>
        <v>0</v>
      </c>
      <c r="S21" s="109"/>
      <c r="T21" s="110"/>
      <c r="U21" s="110"/>
      <c r="V21" s="110"/>
      <c r="W21" s="102">
        <f t="shared" si="7"/>
        <v>0</v>
      </c>
      <c r="X21" s="109"/>
      <c r="Y21" s="110"/>
      <c r="Z21" s="110"/>
      <c r="AA21" s="110"/>
      <c r="AB21" s="102">
        <f t="shared" si="8"/>
        <v>0</v>
      </c>
      <c r="AC21" s="109"/>
      <c r="AD21" s="110"/>
      <c r="AE21" s="110"/>
      <c r="AF21" s="110"/>
      <c r="AG21" s="101">
        <f t="shared" si="0"/>
        <v>0</v>
      </c>
      <c r="AH21" s="109"/>
      <c r="AI21" s="110"/>
      <c r="AJ21" s="110"/>
      <c r="AK21" s="110"/>
      <c r="AL21" s="101">
        <f t="shared" si="9"/>
        <v>0</v>
      </c>
      <c r="AM21" s="103">
        <f t="shared" si="1"/>
        <v>0</v>
      </c>
      <c r="AN21" s="104">
        <f t="shared" si="2"/>
        <v>0</v>
      </c>
      <c r="AO21" s="104">
        <f t="shared" si="3"/>
        <v>0</v>
      </c>
      <c r="AP21" s="104">
        <f t="shared" si="4"/>
        <v>0</v>
      </c>
      <c r="AQ21" s="111">
        <f t="shared" ref="AQ21" si="12">SUM(AM21:AP21)</f>
        <v>0</v>
      </c>
      <c r="AR21" s="112"/>
      <c r="AS21" s="113" t="str">
        <f t="shared" si="11"/>
        <v>-</v>
      </c>
      <c r="AT21" s="107"/>
      <c r="AU21" s="135" t="str">
        <f>IF(OR(AR21&lt;=0,ISBLANK(AR21)),"",IF(AND(OR(AS21&gt;=20,AS21&lt;=-20)),IF(ISBLANK(AT21),B100,""),""))</f>
        <v/>
      </c>
    </row>
    <row r="22" spans="1:47" s="56" customFormat="1" x14ac:dyDescent="0.2">
      <c r="A22" s="56">
        <v>16</v>
      </c>
      <c r="B22" s="57" t="str">
        <f>IF(C22&lt;&gt;"", Aufschlüsselung!B23, "")</f>
        <v/>
      </c>
      <c r="C22" s="58" t="str">
        <f>IF(OR(ISNUMBER(SEARCH("INDOOR", Aufschlüsselung!C23)), ISNUMBER(SEARCH("OUTDOOR flex", Aufschlüsselung!C23)), ISNUMBER(SEARCH("OUTDOOR fix", Aufschlüsselung!C23))), Aufschlüsselung!C23, "")</f>
        <v/>
      </c>
      <c r="D22" s="16" t="str">
        <f>IF(C22&lt;&gt;"", Aufschlüsselung!D23, "")</f>
        <v/>
      </c>
      <c r="E22" s="59" t="str">
        <f>IF(C22&lt;&gt;"", Aufschlüsselung!E23, "")</f>
        <v/>
      </c>
      <c r="F22" s="60" t="str">
        <f>IF(C22&lt;&gt;"", Aufschlüsselung!F23, "")</f>
        <v/>
      </c>
      <c r="G22" s="59"/>
      <c r="H22" s="108"/>
      <c r="I22" s="109"/>
      <c r="J22" s="110"/>
      <c r="K22" s="110"/>
      <c r="L22" s="110"/>
      <c r="M22" s="101">
        <f t="shared" si="5"/>
        <v>0</v>
      </c>
      <c r="N22" s="109"/>
      <c r="O22" s="110"/>
      <c r="P22" s="110"/>
      <c r="Q22" s="110"/>
      <c r="R22" s="102">
        <f t="shared" si="6"/>
        <v>0</v>
      </c>
      <c r="S22" s="109"/>
      <c r="T22" s="110"/>
      <c r="U22" s="110"/>
      <c r="V22" s="110"/>
      <c r="W22" s="102">
        <f t="shared" si="7"/>
        <v>0</v>
      </c>
      <c r="X22" s="109"/>
      <c r="Y22" s="110"/>
      <c r="Z22" s="110"/>
      <c r="AA22" s="110"/>
      <c r="AB22" s="102">
        <f t="shared" si="8"/>
        <v>0</v>
      </c>
      <c r="AC22" s="109"/>
      <c r="AD22" s="110"/>
      <c r="AE22" s="110"/>
      <c r="AF22" s="110"/>
      <c r="AG22" s="101">
        <f t="shared" si="0"/>
        <v>0</v>
      </c>
      <c r="AH22" s="109"/>
      <c r="AI22" s="110"/>
      <c r="AJ22" s="110"/>
      <c r="AK22" s="110"/>
      <c r="AL22" s="101">
        <f t="shared" si="9"/>
        <v>0</v>
      </c>
      <c r="AM22" s="103">
        <f t="shared" si="1"/>
        <v>0</v>
      </c>
      <c r="AN22" s="104">
        <f t="shared" si="2"/>
        <v>0</v>
      </c>
      <c r="AO22" s="104">
        <f t="shared" si="3"/>
        <v>0</v>
      </c>
      <c r="AP22" s="104">
        <f t="shared" si="4"/>
        <v>0</v>
      </c>
      <c r="AQ22" s="111">
        <f t="shared" ref="AQ22" si="13">SUM(AM22:AP22)</f>
        <v>0</v>
      </c>
      <c r="AR22" s="112"/>
      <c r="AS22" s="113" t="str">
        <f t="shared" si="11"/>
        <v>-</v>
      </c>
      <c r="AT22" s="107"/>
      <c r="AU22" s="135" t="str">
        <f>IF(OR(AR22&lt;=0,ISBLANK(AR22)),"",IF(AND(OR(AS22&gt;=20,AS22&lt;=-20)),IF(ISBLANK(AT22),B100,""),""))</f>
        <v/>
      </c>
    </row>
    <row r="23" spans="1:47" s="56" customFormat="1" x14ac:dyDescent="0.2">
      <c r="A23" s="56">
        <v>17</v>
      </c>
      <c r="B23" s="57" t="str">
        <f>IF(C23&lt;&gt;"", Aufschlüsselung!B24, "")</f>
        <v/>
      </c>
      <c r="C23" s="58" t="str">
        <f>IF(OR(ISNUMBER(SEARCH("INDOOR", Aufschlüsselung!C24)), ISNUMBER(SEARCH("OUTDOOR flex", Aufschlüsselung!C24)), ISNUMBER(SEARCH("OUTDOOR fix", Aufschlüsselung!C24))), Aufschlüsselung!C24, "")</f>
        <v/>
      </c>
      <c r="D23" s="16" t="str">
        <f>IF(C23&lt;&gt;"", Aufschlüsselung!D24, "")</f>
        <v/>
      </c>
      <c r="E23" s="59" t="str">
        <f>IF(C23&lt;&gt;"", Aufschlüsselung!E24, "")</f>
        <v/>
      </c>
      <c r="F23" s="60" t="str">
        <f>IF(C23&lt;&gt;"", Aufschlüsselung!F24, "")</f>
        <v/>
      </c>
      <c r="G23" s="59"/>
      <c r="H23" s="108"/>
      <c r="I23" s="109"/>
      <c r="J23" s="110"/>
      <c r="K23" s="110"/>
      <c r="L23" s="110"/>
      <c r="M23" s="101">
        <f t="shared" si="5"/>
        <v>0</v>
      </c>
      <c r="N23" s="109"/>
      <c r="O23" s="110"/>
      <c r="P23" s="110"/>
      <c r="Q23" s="110"/>
      <c r="R23" s="102">
        <f t="shared" si="6"/>
        <v>0</v>
      </c>
      <c r="S23" s="109"/>
      <c r="T23" s="110"/>
      <c r="U23" s="110"/>
      <c r="V23" s="110"/>
      <c r="W23" s="102">
        <f t="shared" si="7"/>
        <v>0</v>
      </c>
      <c r="X23" s="109"/>
      <c r="Y23" s="110"/>
      <c r="Z23" s="110"/>
      <c r="AA23" s="110"/>
      <c r="AB23" s="102">
        <f t="shared" si="8"/>
        <v>0</v>
      </c>
      <c r="AC23" s="109"/>
      <c r="AD23" s="110"/>
      <c r="AE23" s="110"/>
      <c r="AF23" s="110"/>
      <c r="AG23" s="101">
        <f t="shared" si="0"/>
        <v>0</v>
      </c>
      <c r="AH23" s="109"/>
      <c r="AI23" s="110"/>
      <c r="AJ23" s="110"/>
      <c r="AK23" s="110"/>
      <c r="AL23" s="101">
        <f t="shared" si="9"/>
        <v>0</v>
      </c>
      <c r="AM23" s="103">
        <f t="shared" si="1"/>
        <v>0</v>
      </c>
      <c r="AN23" s="104">
        <f t="shared" si="2"/>
        <v>0</v>
      </c>
      <c r="AO23" s="104">
        <f t="shared" si="3"/>
        <v>0</v>
      </c>
      <c r="AP23" s="104">
        <f t="shared" si="4"/>
        <v>0</v>
      </c>
      <c r="AQ23" s="111">
        <f t="shared" ref="AQ23" si="14">SUM(AM23:AP23)</f>
        <v>0</v>
      </c>
      <c r="AR23" s="112"/>
      <c r="AS23" s="113" t="str">
        <f t="shared" si="11"/>
        <v>-</v>
      </c>
      <c r="AT23" s="107"/>
      <c r="AU23" s="135" t="str">
        <f>IF(OR(AR23&lt;=0,ISBLANK(AR23)),"",IF(AND(OR(AS23&gt;=20,AS23&lt;=-20)),IF(ISBLANK(AT23),B100,""),""))</f>
        <v/>
      </c>
    </row>
    <row r="24" spans="1:47" s="56" customFormat="1" x14ac:dyDescent="0.2">
      <c r="A24" s="56">
        <v>18</v>
      </c>
      <c r="B24" s="57" t="str">
        <f>IF(C24&lt;&gt;"", Aufschlüsselung!B25, "")</f>
        <v/>
      </c>
      <c r="C24" s="58" t="str">
        <f>IF(OR(ISNUMBER(SEARCH("INDOOR", Aufschlüsselung!C25)), ISNUMBER(SEARCH("OUTDOOR flex", Aufschlüsselung!C25)), ISNUMBER(SEARCH("OUTDOOR fix", Aufschlüsselung!C25))), Aufschlüsselung!C25, "")</f>
        <v/>
      </c>
      <c r="D24" s="16" t="str">
        <f>IF(C24&lt;&gt;"", Aufschlüsselung!D25, "")</f>
        <v/>
      </c>
      <c r="E24" s="59" t="str">
        <f>IF(C24&lt;&gt;"", Aufschlüsselung!E25, "")</f>
        <v/>
      </c>
      <c r="F24" s="60" t="str">
        <f>IF(C24&lt;&gt;"", Aufschlüsselung!F25, "")</f>
        <v/>
      </c>
      <c r="G24" s="59"/>
      <c r="H24" s="108"/>
      <c r="I24" s="109"/>
      <c r="J24" s="110"/>
      <c r="K24" s="110"/>
      <c r="L24" s="110"/>
      <c r="M24" s="101">
        <f t="shared" si="5"/>
        <v>0</v>
      </c>
      <c r="N24" s="109"/>
      <c r="O24" s="110"/>
      <c r="P24" s="110"/>
      <c r="Q24" s="110"/>
      <c r="R24" s="102">
        <f t="shared" si="6"/>
        <v>0</v>
      </c>
      <c r="S24" s="109"/>
      <c r="T24" s="110"/>
      <c r="U24" s="110"/>
      <c r="V24" s="110"/>
      <c r="W24" s="102">
        <f t="shared" si="7"/>
        <v>0</v>
      </c>
      <c r="X24" s="109"/>
      <c r="Y24" s="110"/>
      <c r="Z24" s="110"/>
      <c r="AA24" s="110"/>
      <c r="AB24" s="102">
        <f t="shared" si="8"/>
        <v>0</v>
      </c>
      <c r="AC24" s="109"/>
      <c r="AD24" s="110"/>
      <c r="AE24" s="110"/>
      <c r="AF24" s="110"/>
      <c r="AG24" s="101">
        <f t="shared" si="0"/>
        <v>0</v>
      </c>
      <c r="AH24" s="109"/>
      <c r="AI24" s="110"/>
      <c r="AJ24" s="110"/>
      <c r="AK24" s="110"/>
      <c r="AL24" s="101">
        <f t="shared" si="9"/>
        <v>0</v>
      </c>
      <c r="AM24" s="103">
        <f t="shared" si="1"/>
        <v>0</v>
      </c>
      <c r="AN24" s="104">
        <f t="shared" si="2"/>
        <v>0</v>
      </c>
      <c r="AO24" s="104">
        <f t="shared" si="3"/>
        <v>0</v>
      </c>
      <c r="AP24" s="104">
        <f t="shared" si="4"/>
        <v>0</v>
      </c>
      <c r="AQ24" s="111">
        <f t="shared" ref="AQ24" si="15">SUM(AM24:AP24)</f>
        <v>0</v>
      </c>
      <c r="AR24" s="112"/>
      <c r="AS24" s="113" t="str">
        <f t="shared" si="11"/>
        <v>-</v>
      </c>
      <c r="AT24" s="107"/>
      <c r="AU24" s="135" t="str">
        <f>IF(OR(AR24&lt;=0,ISBLANK(AR24)),"",IF(AND(OR(AS24&gt;=20,AS24&lt;=-20)),IF(ISBLANK(AT24),B100,""),""))</f>
        <v/>
      </c>
    </row>
    <row r="25" spans="1:47" s="56" customFormat="1" x14ac:dyDescent="0.2">
      <c r="A25" s="56">
        <v>19</v>
      </c>
      <c r="B25" s="57" t="str">
        <f>IF(C25&lt;&gt;"", Aufschlüsselung!B26, "")</f>
        <v/>
      </c>
      <c r="C25" s="58" t="str">
        <f>IF(OR(ISNUMBER(SEARCH("INDOOR", Aufschlüsselung!C26)), ISNUMBER(SEARCH("OUTDOOR flex", Aufschlüsselung!C26)), ISNUMBER(SEARCH("OUTDOOR fix", Aufschlüsselung!C26))), Aufschlüsselung!C26, "")</f>
        <v/>
      </c>
      <c r="D25" s="16" t="str">
        <f>IF(C25&lt;&gt;"", Aufschlüsselung!D26, "")</f>
        <v/>
      </c>
      <c r="E25" s="59" t="str">
        <f>IF(C25&lt;&gt;"", Aufschlüsselung!E26, "")</f>
        <v/>
      </c>
      <c r="F25" s="60" t="str">
        <f>IF(C25&lt;&gt;"", Aufschlüsselung!F26, "")</f>
        <v/>
      </c>
      <c r="G25" s="59"/>
      <c r="H25" s="108"/>
      <c r="I25" s="109"/>
      <c r="J25" s="110"/>
      <c r="K25" s="110"/>
      <c r="L25" s="110"/>
      <c r="M25" s="101">
        <f t="shared" si="5"/>
        <v>0</v>
      </c>
      <c r="N25" s="109"/>
      <c r="O25" s="110"/>
      <c r="P25" s="110"/>
      <c r="Q25" s="110"/>
      <c r="R25" s="102">
        <f t="shared" si="6"/>
        <v>0</v>
      </c>
      <c r="S25" s="109"/>
      <c r="T25" s="110"/>
      <c r="U25" s="110"/>
      <c r="V25" s="110"/>
      <c r="W25" s="102">
        <f t="shared" si="7"/>
        <v>0</v>
      </c>
      <c r="X25" s="109"/>
      <c r="Y25" s="110"/>
      <c r="Z25" s="110"/>
      <c r="AA25" s="110"/>
      <c r="AB25" s="102">
        <f t="shared" si="8"/>
        <v>0</v>
      </c>
      <c r="AC25" s="109"/>
      <c r="AD25" s="110"/>
      <c r="AE25" s="110"/>
      <c r="AF25" s="110"/>
      <c r="AG25" s="101">
        <f t="shared" si="0"/>
        <v>0</v>
      </c>
      <c r="AH25" s="109"/>
      <c r="AI25" s="110"/>
      <c r="AJ25" s="110"/>
      <c r="AK25" s="110"/>
      <c r="AL25" s="101">
        <f t="shared" si="9"/>
        <v>0</v>
      </c>
      <c r="AM25" s="103">
        <f t="shared" si="1"/>
        <v>0</v>
      </c>
      <c r="AN25" s="104">
        <f t="shared" si="2"/>
        <v>0</v>
      </c>
      <c r="AO25" s="104">
        <f t="shared" si="3"/>
        <v>0</v>
      </c>
      <c r="AP25" s="104">
        <f t="shared" si="4"/>
        <v>0</v>
      </c>
      <c r="AQ25" s="111">
        <f t="shared" ref="AQ25" si="16">SUM(AM25:AP25)</f>
        <v>0</v>
      </c>
      <c r="AR25" s="112"/>
      <c r="AS25" s="113" t="str">
        <f t="shared" si="11"/>
        <v>-</v>
      </c>
      <c r="AT25" s="107"/>
      <c r="AU25" s="135" t="str">
        <f>IF(OR(AR25&lt;=0,ISBLANK(AR25)),"",IF(AND(OR(AS25&gt;=20,AS25&lt;=-20)),IF(ISBLANK(AT25),B100,""),""))</f>
        <v/>
      </c>
    </row>
    <row r="26" spans="1:47" s="56" customFormat="1" x14ac:dyDescent="0.2">
      <c r="A26" s="56">
        <v>20</v>
      </c>
      <c r="B26" s="57" t="str">
        <f>IF(C26&lt;&gt;"", Aufschlüsselung!B27, "")</f>
        <v/>
      </c>
      <c r="C26" s="58" t="str">
        <f>IF(OR(ISNUMBER(SEARCH("INDOOR", Aufschlüsselung!C27)), ISNUMBER(SEARCH("OUTDOOR flex", Aufschlüsselung!C27)), ISNUMBER(SEARCH("OUTDOOR fix", Aufschlüsselung!C27))), Aufschlüsselung!C27, "")</f>
        <v/>
      </c>
      <c r="D26" s="16" t="str">
        <f>IF(C26&lt;&gt;"", Aufschlüsselung!D27, "")</f>
        <v/>
      </c>
      <c r="E26" s="59" t="str">
        <f>IF(C26&lt;&gt;"", Aufschlüsselung!E27, "")</f>
        <v/>
      </c>
      <c r="F26" s="60" t="str">
        <f>IF(C26&lt;&gt;"", Aufschlüsselung!F27, "")</f>
        <v/>
      </c>
      <c r="G26" s="59"/>
      <c r="H26" s="108"/>
      <c r="I26" s="109"/>
      <c r="J26" s="110"/>
      <c r="K26" s="110"/>
      <c r="L26" s="110"/>
      <c r="M26" s="101">
        <f t="shared" si="5"/>
        <v>0</v>
      </c>
      <c r="N26" s="109"/>
      <c r="O26" s="110"/>
      <c r="P26" s="110"/>
      <c r="Q26" s="110"/>
      <c r="R26" s="102">
        <f t="shared" si="6"/>
        <v>0</v>
      </c>
      <c r="S26" s="109"/>
      <c r="T26" s="110"/>
      <c r="U26" s="110"/>
      <c r="V26" s="110"/>
      <c r="W26" s="102">
        <f t="shared" si="7"/>
        <v>0</v>
      </c>
      <c r="X26" s="109"/>
      <c r="Y26" s="110"/>
      <c r="Z26" s="110"/>
      <c r="AA26" s="110"/>
      <c r="AB26" s="102">
        <f t="shared" si="8"/>
        <v>0</v>
      </c>
      <c r="AC26" s="109"/>
      <c r="AD26" s="110"/>
      <c r="AE26" s="110"/>
      <c r="AF26" s="110"/>
      <c r="AG26" s="101">
        <f t="shared" si="0"/>
        <v>0</v>
      </c>
      <c r="AH26" s="109"/>
      <c r="AI26" s="110"/>
      <c r="AJ26" s="110"/>
      <c r="AK26" s="110"/>
      <c r="AL26" s="101">
        <f t="shared" si="9"/>
        <v>0</v>
      </c>
      <c r="AM26" s="103">
        <f t="shared" si="1"/>
        <v>0</v>
      </c>
      <c r="AN26" s="104">
        <f t="shared" si="2"/>
        <v>0</v>
      </c>
      <c r="AO26" s="104">
        <f t="shared" si="3"/>
        <v>0</v>
      </c>
      <c r="AP26" s="104">
        <f t="shared" si="4"/>
        <v>0</v>
      </c>
      <c r="AQ26" s="111">
        <f t="shared" ref="AQ26" si="17">SUM(AM26:AP26)</f>
        <v>0</v>
      </c>
      <c r="AR26" s="112"/>
      <c r="AS26" s="113" t="str">
        <f t="shared" si="11"/>
        <v>-</v>
      </c>
      <c r="AT26" s="107"/>
      <c r="AU26" s="135" t="str">
        <f>IF(OR(AR26&lt;=0,ISBLANK(AR26)),"",IF(AND(OR(AS26&gt;=20,AS26&lt;=-20)),IF(ISBLANK(AT26),B100,""),""))</f>
        <v/>
      </c>
    </row>
    <row r="27" spans="1:47" s="56" customFormat="1" x14ac:dyDescent="0.2">
      <c r="A27" s="56">
        <v>21</v>
      </c>
      <c r="B27" s="57" t="str">
        <f>IF(C27&lt;&gt;"", Aufschlüsselung!B28, "")</f>
        <v/>
      </c>
      <c r="C27" s="58" t="str">
        <f>IF(OR(ISNUMBER(SEARCH("INDOOR", Aufschlüsselung!C28)), ISNUMBER(SEARCH("OUTDOOR flex", Aufschlüsselung!C28)), ISNUMBER(SEARCH("OUTDOOR fix", Aufschlüsselung!C28))), Aufschlüsselung!C28, "")</f>
        <v/>
      </c>
      <c r="D27" s="16" t="str">
        <f>IF(C27&lt;&gt;"", Aufschlüsselung!D28, "")</f>
        <v/>
      </c>
      <c r="E27" s="59" t="str">
        <f>IF(C27&lt;&gt;"", Aufschlüsselung!E28, "")</f>
        <v/>
      </c>
      <c r="F27" s="60" t="str">
        <f>IF(C27&lt;&gt;"", Aufschlüsselung!F28, "")</f>
        <v/>
      </c>
      <c r="G27" s="59"/>
      <c r="H27" s="108"/>
      <c r="I27" s="109"/>
      <c r="J27" s="110"/>
      <c r="K27" s="110"/>
      <c r="L27" s="110"/>
      <c r="M27" s="101">
        <f t="shared" si="5"/>
        <v>0</v>
      </c>
      <c r="N27" s="109"/>
      <c r="O27" s="110"/>
      <c r="P27" s="110"/>
      <c r="Q27" s="110"/>
      <c r="R27" s="102">
        <f t="shared" si="6"/>
        <v>0</v>
      </c>
      <c r="S27" s="109"/>
      <c r="T27" s="110"/>
      <c r="U27" s="110"/>
      <c r="V27" s="110"/>
      <c r="W27" s="102">
        <f t="shared" si="7"/>
        <v>0</v>
      </c>
      <c r="X27" s="109"/>
      <c r="Y27" s="110"/>
      <c r="Z27" s="110"/>
      <c r="AA27" s="110"/>
      <c r="AB27" s="102">
        <f t="shared" si="8"/>
        <v>0</v>
      </c>
      <c r="AC27" s="109"/>
      <c r="AD27" s="110"/>
      <c r="AE27" s="110"/>
      <c r="AF27" s="110"/>
      <c r="AG27" s="101">
        <f t="shared" si="0"/>
        <v>0</v>
      </c>
      <c r="AH27" s="109"/>
      <c r="AI27" s="110"/>
      <c r="AJ27" s="110"/>
      <c r="AK27" s="110"/>
      <c r="AL27" s="101">
        <f t="shared" si="9"/>
        <v>0</v>
      </c>
      <c r="AM27" s="103">
        <f t="shared" si="1"/>
        <v>0</v>
      </c>
      <c r="AN27" s="104">
        <f t="shared" si="2"/>
        <v>0</v>
      </c>
      <c r="AO27" s="104">
        <f t="shared" si="3"/>
        <v>0</v>
      </c>
      <c r="AP27" s="104">
        <f t="shared" si="4"/>
        <v>0</v>
      </c>
      <c r="AQ27" s="111">
        <f t="shared" ref="AQ27" si="18">SUM(AM27:AP27)</f>
        <v>0</v>
      </c>
      <c r="AR27" s="112"/>
      <c r="AS27" s="113" t="str">
        <f t="shared" si="11"/>
        <v>-</v>
      </c>
      <c r="AT27" s="107"/>
      <c r="AU27" s="135" t="str">
        <f>IF(OR(AR27&lt;=0,ISBLANK(AR27)),"",IF(AND(OR(AS27&gt;=20,AS27&lt;=-20)),IF(ISBLANK(AT27),B100,""),""))</f>
        <v/>
      </c>
    </row>
    <row r="28" spans="1:47" s="56" customFormat="1" x14ac:dyDescent="0.2">
      <c r="A28" s="56">
        <v>22</v>
      </c>
      <c r="B28" s="57" t="str">
        <f>IF(C28&lt;&gt;"", Aufschlüsselung!B29, "")</f>
        <v/>
      </c>
      <c r="C28" s="58" t="str">
        <f>IF(OR(ISNUMBER(SEARCH("INDOOR", Aufschlüsselung!C29)), ISNUMBER(SEARCH("OUTDOOR flex", Aufschlüsselung!C29)), ISNUMBER(SEARCH("OUTDOOR fix", Aufschlüsselung!C29))), Aufschlüsselung!C29, "")</f>
        <v/>
      </c>
      <c r="D28" s="16" t="str">
        <f>IF(C28&lt;&gt;"", Aufschlüsselung!D29, "")</f>
        <v/>
      </c>
      <c r="E28" s="59" t="str">
        <f>IF(C28&lt;&gt;"", Aufschlüsselung!E29, "")</f>
        <v/>
      </c>
      <c r="F28" s="60" t="str">
        <f>IF(C28&lt;&gt;"", Aufschlüsselung!F29, "")</f>
        <v/>
      </c>
      <c r="G28" s="59"/>
      <c r="H28" s="108"/>
      <c r="I28" s="109"/>
      <c r="J28" s="110"/>
      <c r="K28" s="110"/>
      <c r="L28" s="110"/>
      <c r="M28" s="101">
        <f t="shared" si="5"/>
        <v>0</v>
      </c>
      <c r="N28" s="109"/>
      <c r="O28" s="110"/>
      <c r="P28" s="110"/>
      <c r="Q28" s="110"/>
      <c r="R28" s="102">
        <f t="shared" si="6"/>
        <v>0</v>
      </c>
      <c r="S28" s="109"/>
      <c r="T28" s="110"/>
      <c r="U28" s="110"/>
      <c r="V28" s="110"/>
      <c r="W28" s="102">
        <f t="shared" si="7"/>
        <v>0</v>
      </c>
      <c r="X28" s="109"/>
      <c r="Y28" s="110"/>
      <c r="Z28" s="110"/>
      <c r="AA28" s="110"/>
      <c r="AB28" s="102">
        <f t="shared" si="8"/>
        <v>0</v>
      </c>
      <c r="AC28" s="109"/>
      <c r="AD28" s="110"/>
      <c r="AE28" s="110"/>
      <c r="AF28" s="110"/>
      <c r="AG28" s="101">
        <f t="shared" si="0"/>
        <v>0</v>
      </c>
      <c r="AH28" s="109"/>
      <c r="AI28" s="110"/>
      <c r="AJ28" s="110"/>
      <c r="AK28" s="110"/>
      <c r="AL28" s="101">
        <f t="shared" si="9"/>
        <v>0</v>
      </c>
      <c r="AM28" s="103">
        <f t="shared" si="1"/>
        <v>0</v>
      </c>
      <c r="AN28" s="104">
        <f t="shared" si="2"/>
        <v>0</v>
      </c>
      <c r="AO28" s="104">
        <f t="shared" si="3"/>
        <v>0</v>
      </c>
      <c r="AP28" s="104">
        <f t="shared" si="4"/>
        <v>0</v>
      </c>
      <c r="AQ28" s="111">
        <f t="shared" ref="AQ28" si="19">SUM(AM28:AP28)</f>
        <v>0</v>
      </c>
      <c r="AR28" s="112"/>
      <c r="AS28" s="113" t="str">
        <f t="shared" si="11"/>
        <v>-</v>
      </c>
      <c r="AT28" s="107"/>
      <c r="AU28" s="135" t="str">
        <f>IF(OR(AR28&lt;=0,ISBLANK(AR28)),"",IF(AND(OR(AS28&gt;=20,AS28&lt;=-20)),IF(ISBLANK(AT28),B100,""),""))</f>
        <v/>
      </c>
    </row>
    <row r="29" spans="1:47" s="56" customFormat="1" x14ac:dyDescent="0.2">
      <c r="A29" s="56">
        <v>23</v>
      </c>
      <c r="B29" s="57" t="str">
        <f>IF(C29&lt;&gt;"", Aufschlüsselung!B30, "")</f>
        <v/>
      </c>
      <c r="C29" s="58" t="str">
        <f>IF(OR(ISNUMBER(SEARCH("INDOOR", Aufschlüsselung!C30)), ISNUMBER(SEARCH("OUTDOOR flex", Aufschlüsselung!C30)), ISNUMBER(SEARCH("OUTDOOR fix", Aufschlüsselung!C30))), Aufschlüsselung!C30, "")</f>
        <v/>
      </c>
      <c r="D29" s="16" t="str">
        <f>IF(C29&lt;&gt;"", Aufschlüsselung!D30, "")</f>
        <v/>
      </c>
      <c r="E29" s="59" t="str">
        <f>IF(C29&lt;&gt;"", Aufschlüsselung!E30, "")</f>
        <v/>
      </c>
      <c r="F29" s="60" t="str">
        <f>IF(C29&lt;&gt;"", Aufschlüsselung!F30, "")</f>
        <v/>
      </c>
      <c r="G29" s="59"/>
      <c r="H29" s="108"/>
      <c r="I29" s="109"/>
      <c r="J29" s="110"/>
      <c r="K29" s="110"/>
      <c r="L29" s="110"/>
      <c r="M29" s="101">
        <f t="shared" si="5"/>
        <v>0</v>
      </c>
      <c r="N29" s="109"/>
      <c r="O29" s="110"/>
      <c r="P29" s="110"/>
      <c r="Q29" s="110"/>
      <c r="R29" s="102">
        <f t="shared" si="6"/>
        <v>0</v>
      </c>
      <c r="S29" s="109"/>
      <c r="T29" s="110"/>
      <c r="U29" s="110"/>
      <c r="V29" s="110"/>
      <c r="W29" s="102">
        <f t="shared" si="7"/>
        <v>0</v>
      </c>
      <c r="X29" s="109"/>
      <c r="Y29" s="110"/>
      <c r="Z29" s="110"/>
      <c r="AA29" s="110"/>
      <c r="AB29" s="102">
        <f t="shared" si="8"/>
        <v>0</v>
      </c>
      <c r="AC29" s="109"/>
      <c r="AD29" s="110"/>
      <c r="AE29" s="110"/>
      <c r="AF29" s="110"/>
      <c r="AG29" s="101">
        <f t="shared" si="0"/>
        <v>0</v>
      </c>
      <c r="AH29" s="109"/>
      <c r="AI29" s="110"/>
      <c r="AJ29" s="110"/>
      <c r="AK29" s="110"/>
      <c r="AL29" s="101">
        <f t="shared" si="9"/>
        <v>0</v>
      </c>
      <c r="AM29" s="103">
        <f t="shared" si="1"/>
        <v>0</v>
      </c>
      <c r="AN29" s="104">
        <f t="shared" si="2"/>
        <v>0</v>
      </c>
      <c r="AO29" s="104">
        <f t="shared" si="3"/>
        <v>0</v>
      </c>
      <c r="AP29" s="104">
        <f t="shared" si="4"/>
        <v>0</v>
      </c>
      <c r="AQ29" s="111">
        <f t="shared" ref="AQ29" si="20">SUM(AM29:AP29)</f>
        <v>0</v>
      </c>
      <c r="AR29" s="112"/>
      <c r="AS29" s="113" t="str">
        <f t="shared" si="11"/>
        <v>-</v>
      </c>
      <c r="AT29" s="107"/>
      <c r="AU29" s="135" t="str">
        <f>IF(OR(AR29&lt;=0,ISBLANK(AR29)),"",IF(AND(OR(AS29&gt;=20,AS29&lt;=-20)),IF(ISBLANK(AT29),B100,""),""))</f>
        <v/>
      </c>
    </row>
    <row r="30" spans="1:47" s="56" customFormat="1" x14ac:dyDescent="0.2">
      <c r="A30" s="56">
        <v>24</v>
      </c>
      <c r="B30" s="57" t="str">
        <f>IF(C30&lt;&gt;"", Aufschlüsselung!B31, "")</f>
        <v/>
      </c>
      <c r="C30" s="58" t="str">
        <f>IF(OR(ISNUMBER(SEARCH("INDOOR", Aufschlüsselung!C31)), ISNUMBER(SEARCH("OUTDOOR flex", Aufschlüsselung!C31)), ISNUMBER(SEARCH("OUTDOOR fix", Aufschlüsselung!C31))), Aufschlüsselung!C31, "")</f>
        <v/>
      </c>
      <c r="D30" s="16" t="str">
        <f>IF(C30&lt;&gt;"", Aufschlüsselung!D31, "")</f>
        <v/>
      </c>
      <c r="E30" s="59" t="str">
        <f>IF(C30&lt;&gt;"", Aufschlüsselung!E31, "")</f>
        <v/>
      </c>
      <c r="F30" s="60" t="str">
        <f>IF(C30&lt;&gt;"", Aufschlüsselung!F31, "")</f>
        <v/>
      </c>
      <c r="G30" s="59"/>
      <c r="H30" s="108"/>
      <c r="I30" s="109"/>
      <c r="J30" s="110"/>
      <c r="K30" s="110"/>
      <c r="L30" s="110"/>
      <c r="M30" s="101">
        <f t="shared" si="5"/>
        <v>0</v>
      </c>
      <c r="N30" s="109"/>
      <c r="O30" s="110"/>
      <c r="P30" s="110"/>
      <c r="Q30" s="110"/>
      <c r="R30" s="102">
        <f t="shared" si="6"/>
        <v>0</v>
      </c>
      <c r="S30" s="109"/>
      <c r="T30" s="110"/>
      <c r="U30" s="110"/>
      <c r="V30" s="110"/>
      <c r="W30" s="102">
        <f t="shared" si="7"/>
        <v>0</v>
      </c>
      <c r="X30" s="109"/>
      <c r="Y30" s="110"/>
      <c r="Z30" s="110"/>
      <c r="AA30" s="110"/>
      <c r="AB30" s="102">
        <f t="shared" si="8"/>
        <v>0</v>
      </c>
      <c r="AC30" s="109"/>
      <c r="AD30" s="110"/>
      <c r="AE30" s="110"/>
      <c r="AF30" s="110"/>
      <c r="AG30" s="101">
        <f t="shared" si="0"/>
        <v>0</v>
      </c>
      <c r="AH30" s="109"/>
      <c r="AI30" s="110"/>
      <c r="AJ30" s="110"/>
      <c r="AK30" s="110"/>
      <c r="AL30" s="101">
        <f t="shared" si="9"/>
        <v>0</v>
      </c>
      <c r="AM30" s="103">
        <f t="shared" si="1"/>
        <v>0</v>
      </c>
      <c r="AN30" s="104">
        <f t="shared" si="2"/>
        <v>0</v>
      </c>
      <c r="AO30" s="104">
        <f t="shared" si="3"/>
        <v>0</v>
      </c>
      <c r="AP30" s="104">
        <f t="shared" si="4"/>
        <v>0</v>
      </c>
      <c r="AQ30" s="111">
        <f t="shared" ref="AQ30" si="21">SUM(AM30:AP30)</f>
        <v>0</v>
      </c>
      <c r="AR30" s="112"/>
      <c r="AS30" s="113" t="str">
        <f t="shared" si="11"/>
        <v>-</v>
      </c>
      <c r="AT30" s="107"/>
      <c r="AU30" s="135" t="str">
        <f>IF(OR(AR30&lt;=0,ISBLANK(AR30)),"",IF(AND(OR(AS30&gt;=20,AS30&lt;=-20)),IF(ISBLANK(AT30),B100,""),""))</f>
        <v/>
      </c>
    </row>
    <row r="31" spans="1:47" s="56" customFormat="1" x14ac:dyDescent="0.2">
      <c r="A31" s="56">
        <v>25</v>
      </c>
      <c r="B31" s="57" t="str">
        <f>IF(C31&lt;&gt;"", Aufschlüsselung!B32, "")</f>
        <v/>
      </c>
      <c r="C31" s="58" t="str">
        <f>IF(OR(ISNUMBER(SEARCH("INDOOR", Aufschlüsselung!C32)), ISNUMBER(SEARCH("OUTDOOR flex", Aufschlüsselung!C32)), ISNUMBER(SEARCH("OUTDOOR fix", Aufschlüsselung!C32))), Aufschlüsselung!C32, "")</f>
        <v/>
      </c>
      <c r="D31" s="16" t="str">
        <f>IF(C31&lt;&gt;"", Aufschlüsselung!D32, "")</f>
        <v/>
      </c>
      <c r="E31" s="59" t="str">
        <f>IF(C31&lt;&gt;"", Aufschlüsselung!E32, "")</f>
        <v/>
      </c>
      <c r="F31" s="60" t="str">
        <f>IF(C31&lt;&gt;"", Aufschlüsselung!F32, "")</f>
        <v/>
      </c>
      <c r="G31" s="59"/>
      <c r="H31" s="108"/>
      <c r="I31" s="109"/>
      <c r="J31" s="110"/>
      <c r="K31" s="110"/>
      <c r="L31" s="110"/>
      <c r="M31" s="101">
        <f t="shared" si="5"/>
        <v>0</v>
      </c>
      <c r="N31" s="109"/>
      <c r="O31" s="110"/>
      <c r="P31" s="110"/>
      <c r="Q31" s="110"/>
      <c r="R31" s="102">
        <f t="shared" si="6"/>
        <v>0</v>
      </c>
      <c r="S31" s="109"/>
      <c r="T31" s="110"/>
      <c r="U31" s="110"/>
      <c r="V31" s="110"/>
      <c r="W31" s="102">
        <f t="shared" si="7"/>
        <v>0</v>
      </c>
      <c r="X31" s="109"/>
      <c r="Y31" s="110"/>
      <c r="Z31" s="110"/>
      <c r="AA31" s="110"/>
      <c r="AB31" s="102">
        <f t="shared" si="8"/>
        <v>0</v>
      </c>
      <c r="AC31" s="109"/>
      <c r="AD31" s="110"/>
      <c r="AE31" s="110"/>
      <c r="AF31" s="110"/>
      <c r="AG31" s="101">
        <f t="shared" si="0"/>
        <v>0</v>
      </c>
      <c r="AH31" s="109"/>
      <c r="AI31" s="110"/>
      <c r="AJ31" s="110"/>
      <c r="AK31" s="110"/>
      <c r="AL31" s="101">
        <f t="shared" si="9"/>
        <v>0</v>
      </c>
      <c r="AM31" s="103">
        <f t="shared" si="1"/>
        <v>0</v>
      </c>
      <c r="AN31" s="104">
        <f t="shared" si="2"/>
        <v>0</v>
      </c>
      <c r="AO31" s="104">
        <f t="shared" si="3"/>
        <v>0</v>
      </c>
      <c r="AP31" s="104">
        <f t="shared" si="4"/>
        <v>0</v>
      </c>
      <c r="AQ31" s="111">
        <f t="shared" ref="AQ31" si="22">SUM(AM31:AP31)</f>
        <v>0</v>
      </c>
      <c r="AR31" s="112"/>
      <c r="AS31" s="113" t="str">
        <f t="shared" si="11"/>
        <v>-</v>
      </c>
      <c r="AT31" s="107"/>
      <c r="AU31" s="135" t="str">
        <f>IF(OR(AR31&lt;=0,ISBLANK(AR31)),"",IF(AND(OR(AS31&gt;=20,AS31&lt;=-20)),IF(ISBLANK(AT31),B100,""),""))</f>
        <v/>
      </c>
    </row>
    <row r="32" spans="1:47" s="56" customFormat="1" x14ac:dyDescent="0.2">
      <c r="A32" s="56">
        <v>26</v>
      </c>
      <c r="B32" s="57" t="str">
        <f>IF(C32&lt;&gt;"", Aufschlüsselung!B33, "")</f>
        <v/>
      </c>
      <c r="C32" s="58" t="str">
        <f>IF(OR(ISNUMBER(SEARCH("INDOOR", Aufschlüsselung!C33)), ISNUMBER(SEARCH("OUTDOOR flex", Aufschlüsselung!C33)), ISNUMBER(SEARCH("OUTDOOR fix", Aufschlüsselung!C33))), Aufschlüsselung!C33, "")</f>
        <v/>
      </c>
      <c r="D32" s="16" t="str">
        <f>IF(C32&lt;&gt;"", Aufschlüsselung!D33, "")</f>
        <v/>
      </c>
      <c r="E32" s="59" t="str">
        <f>IF(C32&lt;&gt;"", Aufschlüsselung!E33, "")</f>
        <v/>
      </c>
      <c r="F32" s="60" t="str">
        <f>IF(C32&lt;&gt;"", Aufschlüsselung!F33, "")</f>
        <v/>
      </c>
      <c r="G32" s="59"/>
      <c r="H32" s="108"/>
      <c r="I32" s="109"/>
      <c r="J32" s="110"/>
      <c r="K32" s="110"/>
      <c r="L32" s="110"/>
      <c r="M32" s="101">
        <f t="shared" si="5"/>
        <v>0</v>
      </c>
      <c r="N32" s="109"/>
      <c r="O32" s="110"/>
      <c r="P32" s="110"/>
      <c r="Q32" s="110"/>
      <c r="R32" s="102">
        <f t="shared" si="6"/>
        <v>0</v>
      </c>
      <c r="S32" s="109"/>
      <c r="T32" s="110"/>
      <c r="U32" s="110"/>
      <c r="V32" s="110"/>
      <c r="W32" s="102">
        <f t="shared" si="7"/>
        <v>0</v>
      </c>
      <c r="X32" s="109"/>
      <c r="Y32" s="110"/>
      <c r="Z32" s="110"/>
      <c r="AA32" s="110"/>
      <c r="AB32" s="102">
        <f t="shared" si="8"/>
        <v>0</v>
      </c>
      <c r="AC32" s="109"/>
      <c r="AD32" s="110"/>
      <c r="AE32" s="110"/>
      <c r="AF32" s="110"/>
      <c r="AG32" s="101">
        <f t="shared" si="0"/>
        <v>0</v>
      </c>
      <c r="AH32" s="109"/>
      <c r="AI32" s="110"/>
      <c r="AJ32" s="110"/>
      <c r="AK32" s="110"/>
      <c r="AL32" s="101">
        <f t="shared" si="9"/>
        <v>0</v>
      </c>
      <c r="AM32" s="103">
        <f t="shared" si="1"/>
        <v>0</v>
      </c>
      <c r="AN32" s="104">
        <f t="shared" si="2"/>
        <v>0</v>
      </c>
      <c r="AO32" s="104">
        <f t="shared" si="3"/>
        <v>0</v>
      </c>
      <c r="AP32" s="104">
        <f t="shared" si="4"/>
        <v>0</v>
      </c>
      <c r="AQ32" s="111">
        <f t="shared" ref="AQ32" si="23">SUM(AM32:AP32)</f>
        <v>0</v>
      </c>
      <c r="AR32" s="112"/>
      <c r="AS32" s="113" t="str">
        <f t="shared" si="11"/>
        <v>-</v>
      </c>
      <c r="AT32" s="107"/>
      <c r="AU32" s="135" t="str">
        <f>IF(OR(AR32&lt;=0,ISBLANK(AR32)),"",IF(AND(OR(AS32&gt;=20,AS32&lt;=-20)),IF(ISBLANK(AT32),B100,""),""))</f>
        <v/>
      </c>
    </row>
    <row r="33" spans="1:47" s="56" customFormat="1" x14ac:dyDescent="0.2">
      <c r="A33" s="56">
        <v>27</v>
      </c>
      <c r="B33" s="57" t="str">
        <f>IF(C33&lt;&gt;"", Aufschlüsselung!B34, "")</f>
        <v/>
      </c>
      <c r="C33" s="58" t="str">
        <f>IF(OR(ISNUMBER(SEARCH("INDOOR", Aufschlüsselung!C34)), ISNUMBER(SEARCH("OUTDOOR flex", Aufschlüsselung!C34)), ISNUMBER(SEARCH("OUTDOOR fix", Aufschlüsselung!C34))), Aufschlüsselung!C34, "")</f>
        <v/>
      </c>
      <c r="D33" s="16" t="str">
        <f>IF(C33&lt;&gt;"", Aufschlüsselung!D34, "")</f>
        <v/>
      </c>
      <c r="E33" s="59" t="str">
        <f>IF(C33&lt;&gt;"", Aufschlüsselung!E34, "")</f>
        <v/>
      </c>
      <c r="F33" s="60" t="str">
        <f>IF(C33&lt;&gt;"", Aufschlüsselung!F34, "")</f>
        <v/>
      </c>
      <c r="G33" s="59"/>
      <c r="H33" s="108"/>
      <c r="I33" s="109"/>
      <c r="J33" s="110"/>
      <c r="K33" s="110"/>
      <c r="L33" s="110"/>
      <c r="M33" s="101">
        <f t="shared" si="5"/>
        <v>0</v>
      </c>
      <c r="N33" s="109"/>
      <c r="O33" s="110"/>
      <c r="P33" s="110"/>
      <c r="Q33" s="110"/>
      <c r="R33" s="102">
        <f t="shared" si="6"/>
        <v>0</v>
      </c>
      <c r="S33" s="109"/>
      <c r="T33" s="110"/>
      <c r="U33" s="110"/>
      <c r="V33" s="110"/>
      <c r="W33" s="102">
        <f t="shared" si="7"/>
        <v>0</v>
      </c>
      <c r="X33" s="109"/>
      <c r="Y33" s="110"/>
      <c r="Z33" s="110"/>
      <c r="AA33" s="110"/>
      <c r="AB33" s="102">
        <f t="shared" si="8"/>
        <v>0</v>
      </c>
      <c r="AC33" s="109"/>
      <c r="AD33" s="110"/>
      <c r="AE33" s="110"/>
      <c r="AF33" s="110"/>
      <c r="AG33" s="101">
        <f t="shared" si="0"/>
        <v>0</v>
      </c>
      <c r="AH33" s="109"/>
      <c r="AI33" s="110"/>
      <c r="AJ33" s="110"/>
      <c r="AK33" s="110"/>
      <c r="AL33" s="101">
        <f t="shared" si="9"/>
        <v>0</v>
      </c>
      <c r="AM33" s="103">
        <f t="shared" si="1"/>
        <v>0</v>
      </c>
      <c r="AN33" s="104">
        <f t="shared" si="2"/>
        <v>0</v>
      </c>
      <c r="AO33" s="104">
        <f t="shared" si="3"/>
        <v>0</v>
      </c>
      <c r="AP33" s="104">
        <f t="shared" si="4"/>
        <v>0</v>
      </c>
      <c r="AQ33" s="111">
        <f t="shared" ref="AQ33" si="24">SUM(AM33:AP33)</f>
        <v>0</v>
      </c>
      <c r="AR33" s="112"/>
      <c r="AS33" s="113" t="str">
        <f t="shared" si="11"/>
        <v>-</v>
      </c>
      <c r="AT33" s="107"/>
      <c r="AU33" s="135" t="str">
        <f>IF(OR(AR33&lt;=0,ISBLANK(AR33)),"",IF(AND(OR(AS33&gt;=20,AS33&lt;=-20)),IF(ISBLANK(AT33),B100,""),""))</f>
        <v/>
      </c>
    </row>
    <row r="34" spans="1:47" s="56" customFormat="1" x14ac:dyDescent="0.2">
      <c r="A34" s="56">
        <v>28</v>
      </c>
      <c r="B34" s="57" t="str">
        <f>IF(C34&lt;&gt;"", Aufschlüsselung!B35, "")</f>
        <v/>
      </c>
      <c r="C34" s="58" t="str">
        <f>IF(OR(ISNUMBER(SEARCH("INDOOR", Aufschlüsselung!C35)), ISNUMBER(SEARCH("OUTDOOR flex", Aufschlüsselung!C35)), ISNUMBER(SEARCH("OUTDOOR fix", Aufschlüsselung!C35))), Aufschlüsselung!C35, "")</f>
        <v/>
      </c>
      <c r="D34" s="16" t="str">
        <f>IF(C34&lt;&gt;"", Aufschlüsselung!D35, "")</f>
        <v/>
      </c>
      <c r="E34" s="59" t="str">
        <f>IF(C34&lt;&gt;"", Aufschlüsselung!E35, "")</f>
        <v/>
      </c>
      <c r="F34" s="60" t="str">
        <f>IF(C34&lt;&gt;"", Aufschlüsselung!F35, "")</f>
        <v/>
      </c>
      <c r="G34" s="59"/>
      <c r="H34" s="108"/>
      <c r="I34" s="109"/>
      <c r="J34" s="110"/>
      <c r="K34" s="110"/>
      <c r="L34" s="110"/>
      <c r="M34" s="101">
        <f t="shared" si="5"/>
        <v>0</v>
      </c>
      <c r="N34" s="109"/>
      <c r="O34" s="110"/>
      <c r="P34" s="110"/>
      <c r="Q34" s="110"/>
      <c r="R34" s="102">
        <f t="shared" si="6"/>
        <v>0</v>
      </c>
      <c r="S34" s="109"/>
      <c r="T34" s="110"/>
      <c r="U34" s="110"/>
      <c r="V34" s="110"/>
      <c r="W34" s="102">
        <f t="shared" si="7"/>
        <v>0</v>
      </c>
      <c r="X34" s="109"/>
      <c r="Y34" s="110"/>
      <c r="Z34" s="110"/>
      <c r="AA34" s="110"/>
      <c r="AB34" s="102">
        <f t="shared" si="8"/>
        <v>0</v>
      </c>
      <c r="AC34" s="109"/>
      <c r="AD34" s="110"/>
      <c r="AE34" s="110"/>
      <c r="AF34" s="110"/>
      <c r="AG34" s="101">
        <f t="shared" si="0"/>
        <v>0</v>
      </c>
      <c r="AH34" s="109"/>
      <c r="AI34" s="110"/>
      <c r="AJ34" s="110"/>
      <c r="AK34" s="110"/>
      <c r="AL34" s="101">
        <f t="shared" si="9"/>
        <v>0</v>
      </c>
      <c r="AM34" s="103">
        <f t="shared" si="1"/>
        <v>0</v>
      </c>
      <c r="AN34" s="104">
        <f t="shared" si="2"/>
        <v>0</v>
      </c>
      <c r="AO34" s="104">
        <f t="shared" si="3"/>
        <v>0</v>
      </c>
      <c r="AP34" s="104">
        <f t="shared" si="4"/>
        <v>0</v>
      </c>
      <c r="AQ34" s="111">
        <f t="shared" ref="AQ34" si="25">SUM(AM34:AP34)</f>
        <v>0</v>
      </c>
      <c r="AR34" s="112"/>
      <c r="AS34" s="113" t="str">
        <f t="shared" si="11"/>
        <v>-</v>
      </c>
      <c r="AT34" s="107"/>
      <c r="AU34" s="135" t="str">
        <f>IF(OR(AR34&lt;=0,ISBLANK(AR34)),"",IF(AND(OR(AS34&gt;=20,AS34&lt;=-20)),IF(ISBLANK(AT34),B100,""),""))</f>
        <v/>
      </c>
    </row>
    <row r="35" spans="1:47" s="56" customFormat="1" x14ac:dyDescent="0.2">
      <c r="A35" s="56">
        <v>29</v>
      </c>
      <c r="B35" s="57" t="str">
        <f>IF(C35&lt;&gt;"", Aufschlüsselung!B36, "")</f>
        <v/>
      </c>
      <c r="C35" s="58" t="str">
        <f>IF(OR(ISNUMBER(SEARCH("INDOOR", Aufschlüsselung!C36)), ISNUMBER(SEARCH("OUTDOOR flex", Aufschlüsselung!C36)), ISNUMBER(SEARCH("OUTDOOR fix", Aufschlüsselung!C36))), Aufschlüsselung!C36, "")</f>
        <v/>
      </c>
      <c r="D35" s="16" t="str">
        <f>IF(C35&lt;&gt;"", Aufschlüsselung!D36, "")</f>
        <v/>
      </c>
      <c r="E35" s="59" t="str">
        <f>IF(C35&lt;&gt;"", Aufschlüsselung!E36, "")</f>
        <v/>
      </c>
      <c r="F35" s="60" t="str">
        <f>IF(C35&lt;&gt;"", Aufschlüsselung!F36, "")</f>
        <v/>
      </c>
      <c r="G35" s="59"/>
      <c r="H35" s="108"/>
      <c r="I35" s="109"/>
      <c r="J35" s="110"/>
      <c r="K35" s="110"/>
      <c r="L35" s="110"/>
      <c r="M35" s="101">
        <f t="shared" si="5"/>
        <v>0</v>
      </c>
      <c r="N35" s="109"/>
      <c r="O35" s="110"/>
      <c r="P35" s="110"/>
      <c r="Q35" s="110"/>
      <c r="R35" s="102">
        <f t="shared" si="6"/>
        <v>0</v>
      </c>
      <c r="S35" s="109"/>
      <c r="T35" s="110"/>
      <c r="U35" s="110"/>
      <c r="V35" s="110"/>
      <c r="W35" s="102">
        <f t="shared" si="7"/>
        <v>0</v>
      </c>
      <c r="X35" s="109"/>
      <c r="Y35" s="110"/>
      <c r="Z35" s="110"/>
      <c r="AA35" s="110"/>
      <c r="AB35" s="102">
        <f t="shared" si="8"/>
        <v>0</v>
      </c>
      <c r="AC35" s="109"/>
      <c r="AD35" s="110"/>
      <c r="AE35" s="110"/>
      <c r="AF35" s="110"/>
      <c r="AG35" s="101">
        <f t="shared" si="0"/>
        <v>0</v>
      </c>
      <c r="AH35" s="109"/>
      <c r="AI35" s="110"/>
      <c r="AJ35" s="110"/>
      <c r="AK35" s="110"/>
      <c r="AL35" s="101">
        <f t="shared" si="9"/>
        <v>0</v>
      </c>
      <c r="AM35" s="103">
        <f t="shared" si="1"/>
        <v>0</v>
      </c>
      <c r="AN35" s="104">
        <f t="shared" si="2"/>
        <v>0</v>
      </c>
      <c r="AO35" s="104">
        <f t="shared" si="3"/>
        <v>0</v>
      </c>
      <c r="AP35" s="104">
        <f t="shared" si="4"/>
        <v>0</v>
      </c>
      <c r="AQ35" s="111">
        <f t="shared" ref="AQ35" si="26">SUM(AM35:AP35)</f>
        <v>0</v>
      </c>
      <c r="AR35" s="112"/>
      <c r="AS35" s="113" t="str">
        <f t="shared" si="11"/>
        <v>-</v>
      </c>
      <c r="AT35" s="107"/>
      <c r="AU35" s="135" t="str">
        <f>IF(OR(AR35&lt;=0,ISBLANK(AR35)),"",IF(AND(OR(AS35&gt;=20,AS35&lt;=-20)),IF(ISBLANK(AT35),B100,""),""))</f>
        <v/>
      </c>
    </row>
    <row r="36" spans="1:47" s="56" customFormat="1" x14ac:dyDescent="0.2">
      <c r="A36" s="56">
        <v>30</v>
      </c>
      <c r="B36" s="57" t="str">
        <f>IF(C36&lt;&gt;"", Aufschlüsselung!B37, "")</f>
        <v/>
      </c>
      <c r="C36" s="58" t="str">
        <f>IF(OR(ISNUMBER(SEARCH("INDOOR", Aufschlüsselung!C37)), ISNUMBER(SEARCH("OUTDOOR flex", Aufschlüsselung!C37)), ISNUMBER(SEARCH("OUTDOOR fix", Aufschlüsselung!C37))), Aufschlüsselung!C37, "")</f>
        <v/>
      </c>
      <c r="D36" s="16" t="str">
        <f>IF(C36&lt;&gt;"", Aufschlüsselung!D37, "")</f>
        <v/>
      </c>
      <c r="E36" s="59" t="str">
        <f>IF(C36&lt;&gt;"", Aufschlüsselung!E37, "")</f>
        <v/>
      </c>
      <c r="F36" s="60" t="str">
        <f>IF(C36&lt;&gt;"", Aufschlüsselung!F37, "")</f>
        <v/>
      </c>
      <c r="G36" s="59"/>
      <c r="H36" s="108"/>
      <c r="I36" s="109"/>
      <c r="J36" s="110"/>
      <c r="K36" s="110"/>
      <c r="L36" s="110"/>
      <c r="M36" s="101">
        <f t="shared" si="5"/>
        <v>0</v>
      </c>
      <c r="N36" s="109"/>
      <c r="O36" s="110"/>
      <c r="P36" s="110"/>
      <c r="Q36" s="110"/>
      <c r="R36" s="102">
        <f t="shared" si="6"/>
        <v>0</v>
      </c>
      <c r="S36" s="109"/>
      <c r="T36" s="110"/>
      <c r="U36" s="110"/>
      <c r="V36" s="110"/>
      <c r="W36" s="102">
        <f t="shared" si="7"/>
        <v>0</v>
      </c>
      <c r="X36" s="109"/>
      <c r="Y36" s="110"/>
      <c r="Z36" s="110"/>
      <c r="AA36" s="110"/>
      <c r="AB36" s="102">
        <f t="shared" si="8"/>
        <v>0</v>
      </c>
      <c r="AC36" s="109"/>
      <c r="AD36" s="110"/>
      <c r="AE36" s="110"/>
      <c r="AF36" s="110"/>
      <c r="AG36" s="101">
        <f t="shared" si="0"/>
        <v>0</v>
      </c>
      <c r="AH36" s="109"/>
      <c r="AI36" s="110"/>
      <c r="AJ36" s="110"/>
      <c r="AK36" s="110"/>
      <c r="AL36" s="101">
        <f t="shared" si="9"/>
        <v>0</v>
      </c>
      <c r="AM36" s="103">
        <f t="shared" si="1"/>
        <v>0</v>
      </c>
      <c r="AN36" s="104">
        <f t="shared" si="2"/>
        <v>0</v>
      </c>
      <c r="AO36" s="104">
        <f t="shared" si="3"/>
        <v>0</v>
      </c>
      <c r="AP36" s="104">
        <f t="shared" si="4"/>
        <v>0</v>
      </c>
      <c r="AQ36" s="111">
        <f t="shared" ref="AQ36" si="27">SUM(AM36:AP36)</f>
        <v>0</v>
      </c>
      <c r="AR36" s="112"/>
      <c r="AS36" s="113" t="str">
        <f t="shared" si="11"/>
        <v>-</v>
      </c>
      <c r="AT36" s="107"/>
      <c r="AU36" s="135" t="str">
        <f>IF(OR(AR36&lt;=0,ISBLANK(AR36)),"",IF(AND(OR(AS36&gt;=20,AS36&lt;=-20)),IF(ISBLANK(AT36),B100,""),""))</f>
        <v/>
      </c>
    </row>
    <row r="37" spans="1:47" s="56" customFormat="1" x14ac:dyDescent="0.2">
      <c r="A37" s="56">
        <v>31</v>
      </c>
      <c r="B37" s="57" t="str">
        <f>IF(C37&lt;&gt;"", Aufschlüsselung!B38, "")</f>
        <v/>
      </c>
      <c r="C37" s="58" t="str">
        <f>IF(OR(ISNUMBER(SEARCH("INDOOR", Aufschlüsselung!C38)), ISNUMBER(SEARCH("OUTDOOR flex", Aufschlüsselung!C38)), ISNUMBER(SEARCH("OUTDOOR fix", Aufschlüsselung!C38))), Aufschlüsselung!C38, "")</f>
        <v/>
      </c>
      <c r="D37" s="16" t="str">
        <f>IF(C37&lt;&gt;"", Aufschlüsselung!D38, "")</f>
        <v/>
      </c>
      <c r="E37" s="59" t="str">
        <f>IF(C37&lt;&gt;"", Aufschlüsselung!E38, "")</f>
        <v/>
      </c>
      <c r="F37" s="60" t="str">
        <f>IF(C37&lt;&gt;"", Aufschlüsselung!F38, "")</f>
        <v/>
      </c>
      <c r="G37" s="59"/>
      <c r="H37" s="108"/>
      <c r="I37" s="109"/>
      <c r="J37" s="110"/>
      <c r="K37" s="110"/>
      <c r="L37" s="110"/>
      <c r="M37" s="101">
        <f t="shared" si="5"/>
        <v>0</v>
      </c>
      <c r="N37" s="109"/>
      <c r="O37" s="110"/>
      <c r="P37" s="110"/>
      <c r="Q37" s="110"/>
      <c r="R37" s="102">
        <f t="shared" si="6"/>
        <v>0</v>
      </c>
      <c r="S37" s="109"/>
      <c r="T37" s="110"/>
      <c r="U37" s="110"/>
      <c r="V37" s="110"/>
      <c r="W37" s="102">
        <f t="shared" si="7"/>
        <v>0</v>
      </c>
      <c r="X37" s="109"/>
      <c r="Y37" s="110"/>
      <c r="Z37" s="110"/>
      <c r="AA37" s="110"/>
      <c r="AB37" s="102">
        <f t="shared" si="8"/>
        <v>0</v>
      </c>
      <c r="AC37" s="109"/>
      <c r="AD37" s="110"/>
      <c r="AE37" s="110"/>
      <c r="AF37" s="110"/>
      <c r="AG37" s="101">
        <f t="shared" si="0"/>
        <v>0</v>
      </c>
      <c r="AH37" s="109"/>
      <c r="AI37" s="110"/>
      <c r="AJ37" s="110"/>
      <c r="AK37" s="110"/>
      <c r="AL37" s="101">
        <f t="shared" si="9"/>
        <v>0</v>
      </c>
      <c r="AM37" s="103">
        <f t="shared" si="1"/>
        <v>0</v>
      </c>
      <c r="AN37" s="104">
        <f t="shared" si="2"/>
        <v>0</v>
      </c>
      <c r="AO37" s="104">
        <f t="shared" si="3"/>
        <v>0</v>
      </c>
      <c r="AP37" s="104">
        <f t="shared" si="4"/>
        <v>0</v>
      </c>
      <c r="AQ37" s="111">
        <f t="shared" ref="AQ37" si="28">SUM(AM37:AP37)</f>
        <v>0</v>
      </c>
      <c r="AR37" s="112"/>
      <c r="AS37" s="113" t="str">
        <f t="shared" si="11"/>
        <v>-</v>
      </c>
      <c r="AT37" s="107"/>
      <c r="AU37" s="135" t="str">
        <f>IF(OR(AR37&lt;=0,ISBLANK(AR37)),"",IF(AND(OR(AS37&gt;=20,AS37&lt;=-20)),IF(ISBLANK(AT37),B100,""),""))</f>
        <v/>
      </c>
    </row>
    <row r="38" spans="1:47" s="56" customFormat="1" x14ac:dyDescent="0.2">
      <c r="A38" s="56">
        <v>32</v>
      </c>
      <c r="B38" s="57" t="str">
        <f>IF(C38&lt;&gt;"", Aufschlüsselung!B39, "")</f>
        <v/>
      </c>
      <c r="C38" s="58" t="str">
        <f>IF(OR(ISNUMBER(SEARCH("INDOOR", Aufschlüsselung!C39)), ISNUMBER(SEARCH("OUTDOOR flex", Aufschlüsselung!C39)), ISNUMBER(SEARCH("OUTDOOR fix", Aufschlüsselung!C39))), Aufschlüsselung!C39, "")</f>
        <v/>
      </c>
      <c r="D38" s="16" t="str">
        <f>IF(C38&lt;&gt;"", Aufschlüsselung!D39, "")</f>
        <v/>
      </c>
      <c r="E38" s="59" t="str">
        <f>IF(C38&lt;&gt;"", Aufschlüsselung!E39, "")</f>
        <v/>
      </c>
      <c r="F38" s="60" t="str">
        <f>IF(C38&lt;&gt;"", Aufschlüsselung!F39, "")</f>
        <v/>
      </c>
      <c r="G38" s="59"/>
      <c r="H38" s="108"/>
      <c r="I38" s="109"/>
      <c r="J38" s="110"/>
      <c r="K38" s="110"/>
      <c r="L38" s="110"/>
      <c r="M38" s="101">
        <f t="shared" si="5"/>
        <v>0</v>
      </c>
      <c r="N38" s="109"/>
      <c r="O38" s="110"/>
      <c r="P38" s="110"/>
      <c r="Q38" s="110"/>
      <c r="R38" s="102">
        <f t="shared" si="6"/>
        <v>0</v>
      </c>
      <c r="S38" s="109"/>
      <c r="T38" s="110"/>
      <c r="U38" s="110"/>
      <c r="V38" s="110"/>
      <c r="W38" s="102">
        <f t="shared" si="7"/>
        <v>0</v>
      </c>
      <c r="X38" s="109"/>
      <c r="Y38" s="110"/>
      <c r="Z38" s="110"/>
      <c r="AA38" s="110"/>
      <c r="AB38" s="102">
        <f t="shared" si="8"/>
        <v>0</v>
      </c>
      <c r="AC38" s="109"/>
      <c r="AD38" s="110"/>
      <c r="AE38" s="110"/>
      <c r="AF38" s="110"/>
      <c r="AG38" s="101">
        <f t="shared" si="0"/>
        <v>0</v>
      </c>
      <c r="AH38" s="109"/>
      <c r="AI38" s="110"/>
      <c r="AJ38" s="110"/>
      <c r="AK38" s="110"/>
      <c r="AL38" s="101">
        <f t="shared" si="9"/>
        <v>0</v>
      </c>
      <c r="AM38" s="103">
        <f t="shared" si="1"/>
        <v>0</v>
      </c>
      <c r="AN38" s="104">
        <f t="shared" si="2"/>
        <v>0</v>
      </c>
      <c r="AO38" s="104">
        <f t="shared" si="3"/>
        <v>0</v>
      </c>
      <c r="AP38" s="104">
        <f t="shared" si="4"/>
        <v>0</v>
      </c>
      <c r="AQ38" s="111">
        <f t="shared" ref="AQ38" si="29">SUM(AM38:AP38)</f>
        <v>0</v>
      </c>
      <c r="AR38" s="112"/>
      <c r="AS38" s="113" t="str">
        <f t="shared" si="11"/>
        <v>-</v>
      </c>
      <c r="AT38" s="107"/>
      <c r="AU38" s="135" t="str">
        <f>IF(OR(AR38&lt;=0,ISBLANK(AR38)),"",IF(AND(OR(AS38&gt;=20,AS38&lt;=-20)),IF(ISBLANK(AT38),B100,""),""))</f>
        <v/>
      </c>
    </row>
    <row r="39" spans="1:47" s="56" customFormat="1" x14ac:dyDescent="0.2">
      <c r="A39" s="56">
        <v>33</v>
      </c>
      <c r="B39" s="57" t="str">
        <f>IF(C39&lt;&gt;"", Aufschlüsselung!B40, "")</f>
        <v/>
      </c>
      <c r="C39" s="58" t="str">
        <f>IF(OR(ISNUMBER(SEARCH("INDOOR", Aufschlüsselung!C40)), ISNUMBER(SEARCH("OUTDOOR flex", Aufschlüsselung!C40)), ISNUMBER(SEARCH("OUTDOOR fix", Aufschlüsselung!C40))), Aufschlüsselung!C40, "")</f>
        <v/>
      </c>
      <c r="D39" s="16" t="str">
        <f>IF(C39&lt;&gt;"", Aufschlüsselung!D40, "")</f>
        <v/>
      </c>
      <c r="E39" s="59" t="str">
        <f>IF(C39&lt;&gt;"", Aufschlüsselung!E40, "")</f>
        <v/>
      </c>
      <c r="F39" s="60" t="str">
        <f>IF(C39&lt;&gt;"", Aufschlüsselung!F40, "")</f>
        <v/>
      </c>
      <c r="G39" s="59"/>
      <c r="H39" s="108"/>
      <c r="I39" s="109"/>
      <c r="J39" s="110"/>
      <c r="K39" s="110"/>
      <c r="L39" s="110"/>
      <c r="M39" s="101">
        <f t="shared" si="5"/>
        <v>0</v>
      </c>
      <c r="N39" s="109"/>
      <c r="O39" s="110"/>
      <c r="P39" s="110"/>
      <c r="Q39" s="110"/>
      <c r="R39" s="102">
        <f t="shared" si="6"/>
        <v>0</v>
      </c>
      <c r="S39" s="109"/>
      <c r="T39" s="110"/>
      <c r="U39" s="110"/>
      <c r="V39" s="110"/>
      <c r="W39" s="102">
        <f t="shared" si="7"/>
        <v>0</v>
      </c>
      <c r="X39" s="109"/>
      <c r="Y39" s="110"/>
      <c r="Z39" s="110"/>
      <c r="AA39" s="110"/>
      <c r="AB39" s="102">
        <f t="shared" si="8"/>
        <v>0</v>
      </c>
      <c r="AC39" s="109"/>
      <c r="AD39" s="110"/>
      <c r="AE39" s="110"/>
      <c r="AF39" s="110"/>
      <c r="AG39" s="101">
        <f t="shared" si="0"/>
        <v>0</v>
      </c>
      <c r="AH39" s="109"/>
      <c r="AI39" s="110"/>
      <c r="AJ39" s="110"/>
      <c r="AK39" s="110"/>
      <c r="AL39" s="101">
        <f t="shared" si="9"/>
        <v>0</v>
      </c>
      <c r="AM39" s="103">
        <f t="shared" si="1"/>
        <v>0</v>
      </c>
      <c r="AN39" s="104">
        <f t="shared" si="2"/>
        <v>0</v>
      </c>
      <c r="AO39" s="104">
        <f t="shared" si="3"/>
        <v>0</v>
      </c>
      <c r="AP39" s="104">
        <f t="shared" si="4"/>
        <v>0</v>
      </c>
      <c r="AQ39" s="111">
        <f t="shared" ref="AQ39" si="30">SUM(AM39:AP39)</f>
        <v>0</v>
      </c>
      <c r="AR39" s="112"/>
      <c r="AS39" s="113" t="str">
        <f t="shared" si="11"/>
        <v>-</v>
      </c>
      <c r="AT39" s="107"/>
      <c r="AU39" s="135" t="str">
        <f>IF(OR(AR39&lt;=0,ISBLANK(AR39)),"",IF(AND(OR(AS39&gt;=20,AS39&lt;=-20)),IF(ISBLANK(AT39),B100,""),""))</f>
        <v/>
      </c>
    </row>
    <row r="40" spans="1:47" s="56" customFormat="1" x14ac:dyDescent="0.2">
      <c r="A40" s="56">
        <v>34</v>
      </c>
      <c r="B40" s="57" t="str">
        <f>IF(C40&lt;&gt;"", Aufschlüsselung!B41, "")</f>
        <v/>
      </c>
      <c r="C40" s="58" t="str">
        <f>IF(OR(ISNUMBER(SEARCH("INDOOR", Aufschlüsselung!C41)), ISNUMBER(SEARCH("OUTDOOR flex", Aufschlüsselung!C41)), ISNUMBER(SEARCH("OUTDOOR fix", Aufschlüsselung!C41))), Aufschlüsselung!C41, "")</f>
        <v/>
      </c>
      <c r="D40" s="16" t="str">
        <f>IF(C40&lt;&gt;"", Aufschlüsselung!D41, "")</f>
        <v/>
      </c>
      <c r="E40" s="59" t="str">
        <f>IF(C40&lt;&gt;"", Aufschlüsselung!E41, "")</f>
        <v/>
      </c>
      <c r="F40" s="60" t="str">
        <f>IF(C40&lt;&gt;"", Aufschlüsselung!F41, "")</f>
        <v/>
      </c>
      <c r="G40" s="59"/>
      <c r="H40" s="108"/>
      <c r="I40" s="109"/>
      <c r="J40" s="110"/>
      <c r="K40" s="110"/>
      <c r="L40" s="110"/>
      <c r="M40" s="101">
        <f t="shared" si="5"/>
        <v>0</v>
      </c>
      <c r="N40" s="109"/>
      <c r="O40" s="110"/>
      <c r="P40" s="110"/>
      <c r="Q40" s="110"/>
      <c r="R40" s="102">
        <f t="shared" si="6"/>
        <v>0</v>
      </c>
      <c r="S40" s="109"/>
      <c r="T40" s="110"/>
      <c r="U40" s="110"/>
      <c r="V40" s="110"/>
      <c r="W40" s="102">
        <f t="shared" si="7"/>
        <v>0</v>
      </c>
      <c r="X40" s="109"/>
      <c r="Y40" s="110"/>
      <c r="Z40" s="110"/>
      <c r="AA40" s="110"/>
      <c r="AB40" s="102">
        <f t="shared" si="8"/>
        <v>0</v>
      </c>
      <c r="AC40" s="109"/>
      <c r="AD40" s="110"/>
      <c r="AE40" s="110"/>
      <c r="AF40" s="110"/>
      <c r="AG40" s="101">
        <f t="shared" si="0"/>
        <v>0</v>
      </c>
      <c r="AH40" s="109"/>
      <c r="AI40" s="110"/>
      <c r="AJ40" s="110"/>
      <c r="AK40" s="110"/>
      <c r="AL40" s="101">
        <f t="shared" si="9"/>
        <v>0</v>
      </c>
      <c r="AM40" s="103">
        <f t="shared" si="1"/>
        <v>0</v>
      </c>
      <c r="AN40" s="104">
        <f t="shared" si="2"/>
        <v>0</v>
      </c>
      <c r="AO40" s="104">
        <f t="shared" si="3"/>
        <v>0</v>
      </c>
      <c r="AP40" s="104">
        <f t="shared" si="4"/>
        <v>0</v>
      </c>
      <c r="AQ40" s="111">
        <f t="shared" ref="AQ40" si="31">SUM(AM40:AP40)</f>
        <v>0</v>
      </c>
      <c r="AR40" s="112"/>
      <c r="AS40" s="113" t="str">
        <f t="shared" si="11"/>
        <v>-</v>
      </c>
      <c r="AT40" s="107"/>
      <c r="AU40" s="135" t="str">
        <f>IF(OR(AR40&lt;=0,ISBLANK(AR40)),"",IF(AND(OR(AS40&gt;=20,AS40&lt;=-20)),IF(ISBLANK(AT40),B100,""),""))</f>
        <v/>
      </c>
    </row>
    <row r="41" spans="1:47" s="56" customFormat="1" x14ac:dyDescent="0.2">
      <c r="A41" s="56">
        <v>35</v>
      </c>
      <c r="B41" s="57" t="str">
        <f>IF(C41&lt;&gt;"", Aufschlüsselung!B42, "")</f>
        <v/>
      </c>
      <c r="C41" s="58" t="str">
        <f>IF(OR(ISNUMBER(SEARCH("INDOOR", Aufschlüsselung!C42)), ISNUMBER(SEARCH("OUTDOOR flex", Aufschlüsselung!C42)), ISNUMBER(SEARCH("OUTDOOR fix", Aufschlüsselung!C42))), Aufschlüsselung!C42, "")</f>
        <v/>
      </c>
      <c r="D41" s="16" t="str">
        <f>IF(C41&lt;&gt;"", Aufschlüsselung!D42, "")</f>
        <v/>
      </c>
      <c r="E41" s="59" t="str">
        <f>IF(C41&lt;&gt;"", Aufschlüsselung!E42, "")</f>
        <v/>
      </c>
      <c r="F41" s="60" t="str">
        <f>IF(C41&lt;&gt;"", Aufschlüsselung!F42, "")</f>
        <v/>
      </c>
      <c r="G41" s="59"/>
      <c r="H41" s="108"/>
      <c r="I41" s="109"/>
      <c r="J41" s="110"/>
      <c r="K41" s="110"/>
      <c r="L41" s="110"/>
      <c r="M41" s="101">
        <f t="shared" si="5"/>
        <v>0</v>
      </c>
      <c r="N41" s="109"/>
      <c r="O41" s="110"/>
      <c r="P41" s="110"/>
      <c r="Q41" s="110"/>
      <c r="R41" s="102">
        <f t="shared" si="6"/>
        <v>0</v>
      </c>
      <c r="S41" s="109"/>
      <c r="T41" s="110"/>
      <c r="U41" s="110"/>
      <c r="V41" s="110"/>
      <c r="W41" s="102">
        <f t="shared" si="7"/>
        <v>0</v>
      </c>
      <c r="X41" s="109"/>
      <c r="Y41" s="110"/>
      <c r="Z41" s="110"/>
      <c r="AA41" s="110"/>
      <c r="AB41" s="102">
        <f t="shared" si="8"/>
        <v>0</v>
      </c>
      <c r="AC41" s="109"/>
      <c r="AD41" s="110"/>
      <c r="AE41" s="110"/>
      <c r="AF41" s="110"/>
      <c r="AG41" s="101">
        <f t="shared" si="0"/>
        <v>0</v>
      </c>
      <c r="AH41" s="109"/>
      <c r="AI41" s="110"/>
      <c r="AJ41" s="110"/>
      <c r="AK41" s="110"/>
      <c r="AL41" s="101">
        <f t="shared" si="9"/>
        <v>0</v>
      </c>
      <c r="AM41" s="103">
        <f t="shared" si="1"/>
        <v>0</v>
      </c>
      <c r="AN41" s="104">
        <f t="shared" si="2"/>
        <v>0</v>
      </c>
      <c r="AO41" s="104">
        <f t="shared" si="3"/>
        <v>0</v>
      </c>
      <c r="AP41" s="104">
        <f t="shared" si="4"/>
        <v>0</v>
      </c>
      <c r="AQ41" s="111">
        <f t="shared" ref="AQ41" si="32">SUM(AM41:AP41)</f>
        <v>0</v>
      </c>
      <c r="AR41" s="112"/>
      <c r="AS41" s="113" t="str">
        <f t="shared" si="11"/>
        <v>-</v>
      </c>
      <c r="AT41" s="107"/>
      <c r="AU41" s="135" t="str">
        <f>IF(OR(AR41&lt;=0,ISBLANK(AR41)),"",IF(AND(OR(AS41&gt;=20,AS41&lt;=-20)),IF(ISBLANK(AT41),B100,""),""))</f>
        <v/>
      </c>
    </row>
    <row r="42" spans="1:47" s="56" customFormat="1" x14ac:dyDescent="0.2">
      <c r="A42" s="56">
        <v>36</v>
      </c>
      <c r="B42" s="57" t="str">
        <f>IF(C42&lt;&gt;"", Aufschlüsselung!B43, "")</f>
        <v/>
      </c>
      <c r="C42" s="58" t="str">
        <f>IF(OR(ISNUMBER(SEARCH("INDOOR", Aufschlüsselung!C43)), ISNUMBER(SEARCH("OUTDOOR flex", Aufschlüsselung!C43)), ISNUMBER(SEARCH("OUTDOOR fix", Aufschlüsselung!C43))), Aufschlüsselung!C43, "")</f>
        <v/>
      </c>
      <c r="D42" s="16" t="str">
        <f>IF(C42&lt;&gt;"", Aufschlüsselung!D43, "")</f>
        <v/>
      </c>
      <c r="E42" s="59" t="str">
        <f>IF(C42&lt;&gt;"", Aufschlüsselung!E43, "")</f>
        <v/>
      </c>
      <c r="F42" s="60" t="str">
        <f>IF(C42&lt;&gt;"", Aufschlüsselung!F43, "")</f>
        <v/>
      </c>
      <c r="G42" s="59"/>
      <c r="H42" s="108"/>
      <c r="I42" s="109"/>
      <c r="J42" s="110"/>
      <c r="K42" s="110"/>
      <c r="L42" s="110"/>
      <c r="M42" s="101">
        <f t="shared" si="5"/>
        <v>0</v>
      </c>
      <c r="N42" s="109"/>
      <c r="O42" s="110"/>
      <c r="P42" s="110"/>
      <c r="Q42" s="110"/>
      <c r="R42" s="102">
        <f t="shared" si="6"/>
        <v>0</v>
      </c>
      <c r="S42" s="109"/>
      <c r="T42" s="110"/>
      <c r="U42" s="110"/>
      <c r="V42" s="110"/>
      <c r="W42" s="102">
        <f t="shared" si="7"/>
        <v>0</v>
      </c>
      <c r="X42" s="109"/>
      <c r="Y42" s="110"/>
      <c r="Z42" s="110"/>
      <c r="AA42" s="110"/>
      <c r="AB42" s="102">
        <f t="shared" si="8"/>
        <v>0</v>
      </c>
      <c r="AC42" s="109"/>
      <c r="AD42" s="110"/>
      <c r="AE42" s="110"/>
      <c r="AF42" s="110"/>
      <c r="AG42" s="101">
        <f t="shared" si="0"/>
        <v>0</v>
      </c>
      <c r="AH42" s="109"/>
      <c r="AI42" s="110"/>
      <c r="AJ42" s="110"/>
      <c r="AK42" s="110"/>
      <c r="AL42" s="101">
        <f t="shared" si="9"/>
        <v>0</v>
      </c>
      <c r="AM42" s="103">
        <f t="shared" si="1"/>
        <v>0</v>
      </c>
      <c r="AN42" s="104">
        <f t="shared" si="2"/>
        <v>0</v>
      </c>
      <c r="AO42" s="104">
        <f t="shared" si="3"/>
        <v>0</v>
      </c>
      <c r="AP42" s="104">
        <f t="shared" si="4"/>
        <v>0</v>
      </c>
      <c r="AQ42" s="111">
        <f t="shared" ref="AQ42" si="33">SUM(AM42:AP42)</f>
        <v>0</v>
      </c>
      <c r="AR42" s="112"/>
      <c r="AS42" s="113" t="str">
        <f t="shared" si="11"/>
        <v>-</v>
      </c>
      <c r="AT42" s="107"/>
      <c r="AU42" s="135" t="str">
        <f>IF(OR(AR42&lt;=0,ISBLANK(AR42)),"",IF(AND(OR(AS42&gt;=20,AS42&lt;=-20)),IF(ISBLANK(AT42),B100,""),""))</f>
        <v/>
      </c>
    </row>
    <row r="43" spans="1:47" s="56" customFormat="1" x14ac:dyDescent="0.2">
      <c r="A43" s="56">
        <v>37</v>
      </c>
      <c r="B43" s="57" t="str">
        <f>IF(C43&lt;&gt;"", Aufschlüsselung!B44, "")</f>
        <v/>
      </c>
      <c r="C43" s="58" t="str">
        <f>IF(OR(ISNUMBER(SEARCH("INDOOR", Aufschlüsselung!C44)), ISNUMBER(SEARCH("OUTDOOR flex", Aufschlüsselung!C44)), ISNUMBER(SEARCH("OUTDOOR fix", Aufschlüsselung!C44))), Aufschlüsselung!C44, "")</f>
        <v/>
      </c>
      <c r="D43" s="16" t="str">
        <f>IF(C43&lt;&gt;"", Aufschlüsselung!D44, "")</f>
        <v/>
      </c>
      <c r="E43" s="59" t="str">
        <f>IF(C43&lt;&gt;"", Aufschlüsselung!E44, "")</f>
        <v/>
      </c>
      <c r="F43" s="60" t="str">
        <f>IF(C43&lt;&gt;"", Aufschlüsselung!F44, "")</f>
        <v/>
      </c>
      <c r="G43" s="59"/>
      <c r="H43" s="108"/>
      <c r="I43" s="109"/>
      <c r="J43" s="110"/>
      <c r="K43" s="110"/>
      <c r="L43" s="110"/>
      <c r="M43" s="101">
        <f t="shared" si="5"/>
        <v>0</v>
      </c>
      <c r="N43" s="109"/>
      <c r="O43" s="110"/>
      <c r="P43" s="110"/>
      <c r="Q43" s="110"/>
      <c r="R43" s="102">
        <f t="shared" si="6"/>
        <v>0</v>
      </c>
      <c r="S43" s="109"/>
      <c r="T43" s="110"/>
      <c r="U43" s="110"/>
      <c r="V43" s="110"/>
      <c r="W43" s="102">
        <f t="shared" si="7"/>
        <v>0</v>
      </c>
      <c r="X43" s="109"/>
      <c r="Y43" s="110"/>
      <c r="Z43" s="110"/>
      <c r="AA43" s="110"/>
      <c r="AB43" s="102">
        <f t="shared" si="8"/>
        <v>0</v>
      </c>
      <c r="AC43" s="109"/>
      <c r="AD43" s="110"/>
      <c r="AE43" s="110"/>
      <c r="AF43" s="110"/>
      <c r="AG43" s="101">
        <f t="shared" si="0"/>
        <v>0</v>
      </c>
      <c r="AH43" s="109"/>
      <c r="AI43" s="110"/>
      <c r="AJ43" s="110"/>
      <c r="AK43" s="110"/>
      <c r="AL43" s="101">
        <f t="shared" si="9"/>
        <v>0</v>
      </c>
      <c r="AM43" s="103">
        <f t="shared" si="1"/>
        <v>0</v>
      </c>
      <c r="AN43" s="104">
        <f t="shared" si="2"/>
        <v>0</v>
      </c>
      <c r="AO43" s="104">
        <f t="shared" si="3"/>
        <v>0</v>
      </c>
      <c r="AP43" s="104">
        <f t="shared" si="4"/>
        <v>0</v>
      </c>
      <c r="AQ43" s="111">
        <f t="shared" ref="AQ43" si="34">SUM(AM43:AP43)</f>
        <v>0</v>
      </c>
      <c r="AR43" s="112"/>
      <c r="AS43" s="113" t="str">
        <f t="shared" si="11"/>
        <v>-</v>
      </c>
      <c r="AT43" s="107"/>
      <c r="AU43" s="135" t="str">
        <f>IF(OR(AR43&lt;=0,ISBLANK(AR43)),"",IF(AND(OR(AS43&gt;=20,AS43&lt;=-20)),IF(ISBLANK(AT43),B100,""),""))</f>
        <v/>
      </c>
    </row>
    <row r="44" spans="1:47" s="56" customFormat="1" x14ac:dyDescent="0.2">
      <c r="A44" s="56">
        <v>38</v>
      </c>
      <c r="B44" s="57" t="str">
        <f>IF(C44&lt;&gt;"", Aufschlüsselung!B45, "")</f>
        <v/>
      </c>
      <c r="C44" s="58" t="str">
        <f>IF(OR(ISNUMBER(SEARCH("INDOOR", Aufschlüsselung!C45)), ISNUMBER(SEARCH("OUTDOOR flex", Aufschlüsselung!C45)), ISNUMBER(SEARCH("OUTDOOR fix", Aufschlüsselung!C45))), Aufschlüsselung!C45, "")</f>
        <v/>
      </c>
      <c r="D44" s="16" t="str">
        <f>IF(C44&lt;&gt;"", Aufschlüsselung!D45, "")</f>
        <v/>
      </c>
      <c r="E44" s="59" t="str">
        <f>IF(C44&lt;&gt;"", Aufschlüsselung!E45, "")</f>
        <v/>
      </c>
      <c r="F44" s="60" t="str">
        <f>IF(C44&lt;&gt;"", Aufschlüsselung!F45, "")</f>
        <v/>
      </c>
      <c r="G44" s="59"/>
      <c r="H44" s="108"/>
      <c r="I44" s="109"/>
      <c r="J44" s="110"/>
      <c r="K44" s="110"/>
      <c r="L44" s="110"/>
      <c r="M44" s="101">
        <f t="shared" si="5"/>
        <v>0</v>
      </c>
      <c r="N44" s="109"/>
      <c r="O44" s="110"/>
      <c r="P44" s="110"/>
      <c r="Q44" s="110"/>
      <c r="R44" s="102">
        <f t="shared" si="6"/>
        <v>0</v>
      </c>
      <c r="S44" s="109"/>
      <c r="T44" s="110"/>
      <c r="U44" s="110"/>
      <c r="V44" s="110"/>
      <c r="W44" s="102">
        <f t="shared" si="7"/>
        <v>0</v>
      </c>
      <c r="X44" s="109"/>
      <c r="Y44" s="110"/>
      <c r="Z44" s="110"/>
      <c r="AA44" s="110"/>
      <c r="AB44" s="102">
        <f t="shared" si="8"/>
        <v>0</v>
      </c>
      <c r="AC44" s="109"/>
      <c r="AD44" s="110"/>
      <c r="AE44" s="110"/>
      <c r="AF44" s="110"/>
      <c r="AG44" s="101">
        <f t="shared" si="0"/>
        <v>0</v>
      </c>
      <c r="AH44" s="109"/>
      <c r="AI44" s="110"/>
      <c r="AJ44" s="110"/>
      <c r="AK44" s="110"/>
      <c r="AL44" s="101">
        <f t="shared" si="9"/>
        <v>0</v>
      </c>
      <c r="AM44" s="103">
        <f t="shared" si="1"/>
        <v>0</v>
      </c>
      <c r="AN44" s="104">
        <f t="shared" si="2"/>
        <v>0</v>
      </c>
      <c r="AO44" s="104">
        <f t="shared" si="3"/>
        <v>0</v>
      </c>
      <c r="AP44" s="104">
        <f t="shared" si="4"/>
        <v>0</v>
      </c>
      <c r="AQ44" s="111">
        <f t="shared" ref="AQ44" si="35">SUM(AM44:AP44)</f>
        <v>0</v>
      </c>
      <c r="AR44" s="112"/>
      <c r="AS44" s="113" t="str">
        <f t="shared" si="11"/>
        <v>-</v>
      </c>
      <c r="AT44" s="107"/>
      <c r="AU44" s="135" t="str">
        <f>IF(OR(AR44&lt;=0,ISBLANK(AR44)),"",IF(AND(OR(AS44&gt;=20,AS44&lt;=-20)),IF(ISBLANK(AT44),B100,""),""))</f>
        <v/>
      </c>
    </row>
    <row r="45" spans="1:47" s="56" customFormat="1" x14ac:dyDescent="0.2">
      <c r="A45" s="56">
        <v>39</v>
      </c>
      <c r="B45" s="57" t="str">
        <f>IF(C45&lt;&gt;"", Aufschlüsselung!B46, "")</f>
        <v/>
      </c>
      <c r="C45" s="58" t="str">
        <f>IF(OR(ISNUMBER(SEARCH("INDOOR", Aufschlüsselung!C46)), ISNUMBER(SEARCH("OUTDOOR flex", Aufschlüsselung!C46)), ISNUMBER(SEARCH("OUTDOOR fix", Aufschlüsselung!C46))), Aufschlüsselung!C46, "")</f>
        <v/>
      </c>
      <c r="D45" s="16" t="str">
        <f>IF(C45&lt;&gt;"", Aufschlüsselung!D46, "")</f>
        <v/>
      </c>
      <c r="E45" s="59" t="str">
        <f>IF(C45&lt;&gt;"", Aufschlüsselung!E46, "")</f>
        <v/>
      </c>
      <c r="F45" s="60" t="str">
        <f>IF(C45&lt;&gt;"", Aufschlüsselung!F46, "")</f>
        <v/>
      </c>
      <c r="G45" s="59"/>
      <c r="H45" s="108"/>
      <c r="I45" s="109"/>
      <c r="J45" s="110"/>
      <c r="K45" s="110"/>
      <c r="L45" s="110"/>
      <c r="M45" s="101">
        <f t="shared" si="5"/>
        <v>0</v>
      </c>
      <c r="N45" s="109"/>
      <c r="O45" s="110"/>
      <c r="P45" s="110"/>
      <c r="Q45" s="110"/>
      <c r="R45" s="102">
        <f t="shared" si="6"/>
        <v>0</v>
      </c>
      <c r="S45" s="109"/>
      <c r="T45" s="110"/>
      <c r="U45" s="110"/>
      <c r="V45" s="110"/>
      <c r="W45" s="102">
        <f t="shared" si="7"/>
        <v>0</v>
      </c>
      <c r="X45" s="109"/>
      <c r="Y45" s="110"/>
      <c r="Z45" s="110"/>
      <c r="AA45" s="110"/>
      <c r="AB45" s="102">
        <f t="shared" si="8"/>
        <v>0</v>
      </c>
      <c r="AC45" s="109"/>
      <c r="AD45" s="110"/>
      <c r="AE45" s="110"/>
      <c r="AF45" s="110"/>
      <c r="AG45" s="101">
        <f t="shared" si="0"/>
        <v>0</v>
      </c>
      <c r="AH45" s="109"/>
      <c r="AI45" s="110"/>
      <c r="AJ45" s="110"/>
      <c r="AK45" s="110"/>
      <c r="AL45" s="101">
        <f t="shared" si="9"/>
        <v>0</v>
      </c>
      <c r="AM45" s="103">
        <f t="shared" si="1"/>
        <v>0</v>
      </c>
      <c r="AN45" s="104">
        <f t="shared" si="2"/>
        <v>0</v>
      </c>
      <c r="AO45" s="104">
        <f t="shared" si="3"/>
        <v>0</v>
      </c>
      <c r="AP45" s="104">
        <f t="shared" si="4"/>
        <v>0</v>
      </c>
      <c r="AQ45" s="111">
        <f t="shared" ref="AQ45" si="36">SUM(AM45:AP45)</f>
        <v>0</v>
      </c>
      <c r="AR45" s="112"/>
      <c r="AS45" s="113" t="str">
        <f t="shared" si="11"/>
        <v>-</v>
      </c>
      <c r="AT45" s="107"/>
      <c r="AU45" s="135" t="str">
        <f>IF(OR(AR45&lt;=0,ISBLANK(AR45)),"",IF(AND(OR(AS45&gt;=20,AS45&lt;=-20)),IF(ISBLANK(AT45),B100,""),""))</f>
        <v/>
      </c>
    </row>
    <row r="46" spans="1:47" s="56" customFormat="1" x14ac:dyDescent="0.2">
      <c r="A46" s="56">
        <v>40</v>
      </c>
      <c r="B46" s="57" t="str">
        <f>IF(C46&lt;&gt;"", Aufschlüsselung!B47, "")</f>
        <v/>
      </c>
      <c r="C46" s="58" t="str">
        <f>IF(OR(ISNUMBER(SEARCH("INDOOR", Aufschlüsselung!C47)), ISNUMBER(SEARCH("OUTDOOR flex", Aufschlüsselung!C47)), ISNUMBER(SEARCH("OUTDOOR fix", Aufschlüsselung!C47))), Aufschlüsselung!C47, "")</f>
        <v/>
      </c>
      <c r="D46" s="16" t="str">
        <f>IF(C46&lt;&gt;"", Aufschlüsselung!D47, "")</f>
        <v/>
      </c>
      <c r="E46" s="59" t="str">
        <f>IF(C46&lt;&gt;"", Aufschlüsselung!E47, "")</f>
        <v/>
      </c>
      <c r="F46" s="60" t="str">
        <f>IF(C46&lt;&gt;"", Aufschlüsselung!F47, "")</f>
        <v/>
      </c>
      <c r="G46" s="59"/>
      <c r="H46" s="108"/>
      <c r="I46" s="109"/>
      <c r="J46" s="110"/>
      <c r="K46" s="110"/>
      <c r="L46" s="110"/>
      <c r="M46" s="101">
        <f t="shared" si="5"/>
        <v>0</v>
      </c>
      <c r="N46" s="109"/>
      <c r="O46" s="110"/>
      <c r="P46" s="110"/>
      <c r="Q46" s="110"/>
      <c r="R46" s="102">
        <f t="shared" si="6"/>
        <v>0</v>
      </c>
      <c r="S46" s="109"/>
      <c r="T46" s="110"/>
      <c r="U46" s="110"/>
      <c r="V46" s="110"/>
      <c r="W46" s="102">
        <f t="shared" si="7"/>
        <v>0</v>
      </c>
      <c r="X46" s="109"/>
      <c r="Y46" s="110"/>
      <c r="Z46" s="110"/>
      <c r="AA46" s="110"/>
      <c r="AB46" s="102">
        <f t="shared" si="8"/>
        <v>0</v>
      </c>
      <c r="AC46" s="109"/>
      <c r="AD46" s="110"/>
      <c r="AE46" s="110"/>
      <c r="AF46" s="110"/>
      <c r="AG46" s="101">
        <f t="shared" si="0"/>
        <v>0</v>
      </c>
      <c r="AH46" s="109"/>
      <c r="AI46" s="110"/>
      <c r="AJ46" s="110"/>
      <c r="AK46" s="110"/>
      <c r="AL46" s="101">
        <f t="shared" si="9"/>
        <v>0</v>
      </c>
      <c r="AM46" s="103">
        <f t="shared" si="1"/>
        <v>0</v>
      </c>
      <c r="AN46" s="104">
        <f t="shared" si="2"/>
        <v>0</v>
      </c>
      <c r="AO46" s="104">
        <f t="shared" si="3"/>
        <v>0</v>
      </c>
      <c r="AP46" s="104">
        <f t="shared" si="4"/>
        <v>0</v>
      </c>
      <c r="AQ46" s="111">
        <f t="shared" ref="AQ46" si="37">SUM(AM46:AP46)</f>
        <v>0</v>
      </c>
      <c r="AR46" s="112"/>
      <c r="AS46" s="113" t="str">
        <f t="shared" si="11"/>
        <v>-</v>
      </c>
      <c r="AT46" s="107"/>
      <c r="AU46" s="135" t="str">
        <f>IF(OR(AR46&lt;=0,ISBLANK(AR46)),"",IF(AND(OR(AS46&gt;=20,AS46&lt;=-20)),IF(ISBLANK(AT46),B100,""),""))</f>
        <v/>
      </c>
    </row>
    <row r="47" spans="1:47" s="56" customFormat="1" x14ac:dyDescent="0.2">
      <c r="A47" s="56">
        <v>41</v>
      </c>
      <c r="B47" s="57" t="str">
        <f>IF(C47&lt;&gt;"", Aufschlüsselung!B48, "")</f>
        <v/>
      </c>
      <c r="C47" s="58" t="str">
        <f>IF(OR(ISNUMBER(SEARCH("INDOOR", Aufschlüsselung!C48)), ISNUMBER(SEARCH("OUTDOOR flex", Aufschlüsselung!C48)), ISNUMBER(SEARCH("OUTDOOR fix", Aufschlüsselung!C48))), Aufschlüsselung!C48, "")</f>
        <v/>
      </c>
      <c r="D47" s="16" t="str">
        <f>IF(C47&lt;&gt;"", Aufschlüsselung!D48, "")</f>
        <v/>
      </c>
      <c r="E47" s="59" t="str">
        <f>IF(C47&lt;&gt;"", Aufschlüsselung!E48, "")</f>
        <v/>
      </c>
      <c r="F47" s="60" t="str">
        <f>IF(C47&lt;&gt;"", Aufschlüsselung!F48, "")</f>
        <v/>
      </c>
      <c r="G47" s="59"/>
      <c r="H47" s="108"/>
      <c r="I47" s="109"/>
      <c r="J47" s="110"/>
      <c r="K47" s="110"/>
      <c r="L47" s="110"/>
      <c r="M47" s="101">
        <f t="shared" si="5"/>
        <v>0</v>
      </c>
      <c r="N47" s="109"/>
      <c r="O47" s="110"/>
      <c r="P47" s="110"/>
      <c r="Q47" s="110"/>
      <c r="R47" s="102">
        <f t="shared" si="6"/>
        <v>0</v>
      </c>
      <c r="S47" s="109"/>
      <c r="T47" s="110"/>
      <c r="U47" s="110"/>
      <c r="V47" s="110"/>
      <c r="W47" s="102">
        <f t="shared" si="7"/>
        <v>0</v>
      </c>
      <c r="X47" s="109"/>
      <c r="Y47" s="110"/>
      <c r="Z47" s="110"/>
      <c r="AA47" s="110"/>
      <c r="AB47" s="102">
        <f t="shared" si="8"/>
        <v>0</v>
      </c>
      <c r="AC47" s="109"/>
      <c r="AD47" s="110"/>
      <c r="AE47" s="110"/>
      <c r="AF47" s="110"/>
      <c r="AG47" s="101">
        <f t="shared" si="0"/>
        <v>0</v>
      </c>
      <c r="AH47" s="109"/>
      <c r="AI47" s="110"/>
      <c r="AJ47" s="110"/>
      <c r="AK47" s="110"/>
      <c r="AL47" s="101">
        <f t="shared" si="9"/>
        <v>0</v>
      </c>
      <c r="AM47" s="103">
        <f t="shared" si="1"/>
        <v>0</v>
      </c>
      <c r="AN47" s="104">
        <f t="shared" si="2"/>
        <v>0</v>
      </c>
      <c r="AO47" s="104">
        <f t="shared" si="3"/>
        <v>0</v>
      </c>
      <c r="AP47" s="104">
        <f t="shared" si="4"/>
        <v>0</v>
      </c>
      <c r="AQ47" s="111">
        <f t="shared" ref="AQ47" si="38">SUM(AM47:AP47)</f>
        <v>0</v>
      </c>
      <c r="AR47" s="112"/>
      <c r="AS47" s="113" t="str">
        <f t="shared" si="11"/>
        <v>-</v>
      </c>
      <c r="AT47" s="107"/>
      <c r="AU47" s="135" t="str">
        <f>IF(OR(AR47&lt;=0,ISBLANK(AR47)),"",IF(AND(OR(AS47&gt;=20,AS47&lt;=-20)),IF(ISBLANK(AT47),B100,""),""))</f>
        <v/>
      </c>
    </row>
    <row r="48" spans="1:47" s="56" customFormat="1" x14ac:dyDescent="0.2">
      <c r="A48" s="56">
        <v>42</v>
      </c>
      <c r="B48" s="57" t="str">
        <f>IF(C48&lt;&gt;"", Aufschlüsselung!B49, "")</f>
        <v/>
      </c>
      <c r="C48" s="58" t="str">
        <f>IF(OR(ISNUMBER(SEARCH("INDOOR", Aufschlüsselung!C49)), ISNUMBER(SEARCH("OUTDOOR flex", Aufschlüsselung!C49)), ISNUMBER(SEARCH("OUTDOOR fix", Aufschlüsselung!C49))), Aufschlüsselung!C49, "")</f>
        <v/>
      </c>
      <c r="D48" s="16" t="str">
        <f>IF(C48&lt;&gt;"", Aufschlüsselung!D49, "")</f>
        <v/>
      </c>
      <c r="E48" s="59" t="str">
        <f>IF(C48&lt;&gt;"", Aufschlüsselung!E49, "")</f>
        <v/>
      </c>
      <c r="F48" s="60" t="str">
        <f>IF(C48&lt;&gt;"", Aufschlüsselung!F49, "")</f>
        <v/>
      </c>
      <c r="G48" s="59"/>
      <c r="H48" s="108"/>
      <c r="I48" s="109"/>
      <c r="J48" s="110"/>
      <c r="K48" s="110"/>
      <c r="L48" s="110"/>
      <c r="M48" s="101">
        <f t="shared" si="5"/>
        <v>0</v>
      </c>
      <c r="N48" s="109"/>
      <c r="O48" s="110"/>
      <c r="P48" s="110"/>
      <c r="Q48" s="110"/>
      <c r="R48" s="102">
        <f t="shared" si="6"/>
        <v>0</v>
      </c>
      <c r="S48" s="109"/>
      <c r="T48" s="110"/>
      <c r="U48" s="110"/>
      <c r="V48" s="110"/>
      <c r="W48" s="102">
        <f t="shared" si="7"/>
        <v>0</v>
      </c>
      <c r="X48" s="109"/>
      <c r="Y48" s="110"/>
      <c r="Z48" s="110"/>
      <c r="AA48" s="110"/>
      <c r="AB48" s="102">
        <f t="shared" si="8"/>
        <v>0</v>
      </c>
      <c r="AC48" s="109"/>
      <c r="AD48" s="110"/>
      <c r="AE48" s="110"/>
      <c r="AF48" s="110"/>
      <c r="AG48" s="101">
        <f t="shared" si="0"/>
        <v>0</v>
      </c>
      <c r="AH48" s="109"/>
      <c r="AI48" s="110"/>
      <c r="AJ48" s="110"/>
      <c r="AK48" s="110"/>
      <c r="AL48" s="101">
        <f t="shared" si="9"/>
        <v>0</v>
      </c>
      <c r="AM48" s="103">
        <f t="shared" si="1"/>
        <v>0</v>
      </c>
      <c r="AN48" s="104">
        <f t="shared" si="2"/>
        <v>0</v>
      </c>
      <c r="AO48" s="104">
        <f t="shared" si="3"/>
        <v>0</v>
      </c>
      <c r="AP48" s="104">
        <f t="shared" si="4"/>
        <v>0</v>
      </c>
      <c r="AQ48" s="111">
        <f t="shared" ref="AQ48" si="39">SUM(AM48:AP48)</f>
        <v>0</v>
      </c>
      <c r="AR48" s="112"/>
      <c r="AS48" s="113" t="str">
        <f t="shared" si="11"/>
        <v>-</v>
      </c>
      <c r="AT48" s="107"/>
      <c r="AU48" s="135" t="str">
        <f>IF(OR(AR48&lt;=0,ISBLANK(AR48)),"",IF(AND(OR(AS48&gt;=20,AS48&lt;=-20)),IF(ISBLANK(AT48),B100,""),""))</f>
        <v/>
      </c>
    </row>
    <row r="49" spans="1:47" s="56" customFormat="1" x14ac:dyDescent="0.2">
      <c r="A49" s="56">
        <v>43</v>
      </c>
      <c r="B49" s="57" t="str">
        <f>IF(C49&lt;&gt;"", Aufschlüsselung!B50, "")</f>
        <v/>
      </c>
      <c r="C49" s="58" t="str">
        <f>IF(OR(ISNUMBER(SEARCH("INDOOR", Aufschlüsselung!C50)), ISNUMBER(SEARCH("OUTDOOR flex", Aufschlüsselung!C50)), ISNUMBER(SEARCH("OUTDOOR fix", Aufschlüsselung!C50))), Aufschlüsselung!C50, "")</f>
        <v/>
      </c>
      <c r="D49" s="16" t="str">
        <f>IF(C49&lt;&gt;"", Aufschlüsselung!D50, "")</f>
        <v/>
      </c>
      <c r="E49" s="59" t="str">
        <f>IF(C49&lt;&gt;"", Aufschlüsselung!E50, "")</f>
        <v/>
      </c>
      <c r="F49" s="60" t="str">
        <f>IF(C49&lt;&gt;"", Aufschlüsselung!F50, "")</f>
        <v/>
      </c>
      <c r="G49" s="59"/>
      <c r="H49" s="108"/>
      <c r="I49" s="109"/>
      <c r="J49" s="110"/>
      <c r="K49" s="110"/>
      <c r="L49" s="110"/>
      <c r="M49" s="101">
        <f t="shared" si="5"/>
        <v>0</v>
      </c>
      <c r="N49" s="109"/>
      <c r="O49" s="110"/>
      <c r="P49" s="110"/>
      <c r="Q49" s="110"/>
      <c r="R49" s="102">
        <f t="shared" si="6"/>
        <v>0</v>
      </c>
      <c r="S49" s="109"/>
      <c r="T49" s="110"/>
      <c r="U49" s="110"/>
      <c r="V49" s="110"/>
      <c r="W49" s="102">
        <f t="shared" si="7"/>
        <v>0</v>
      </c>
      <c r="X49" s="109"/>
      <c r="Y49" s="110"/>
      <c r="Z49" s="110"/>
      <c r="AA49" s="110"/>
      <c r="AB49" s="102">
        <f t="shared" si="8"/>
        <v>0</v>
      </c>
      <c r="AC49" s="109"/>
      <c r="AD49" s="110"/>
      <c r="AE49" s="110"/>
      <c r="AF49" s="110"/>
      <c r="AG49" s="101">
        <f t="shared" si="0"/>
        <v>0</v>
      </c>
      <c r="AH49" s="109"/>
      <c r="AI49" s="110"/>
      <c r="AJ49" s="110"/>
      <c r="AK49" s="110"/>
      <c r="AL49" s="101">
        <f t="shared" si="9"/>
        <v>0</v>
      </c>
      <c r="AM49" s="103">
        <f t="shared" si="1"/>
        <v>0</v>
      </c>
      <c r="AN49" s="104">
        <f t="shared" si="2"/>
        <v>0</v>
      </c>
      <c r="AO49" s="104">
        <f t="shared" si="3"/>
        <v>0</v>
      </c>
      <c r="AP49" s="104">
        <f t="shared" si="4"/>
        <v>0</v>
      </c>
      <c r="AQ49" s="111">
        <f t="shared" ref="AQ49" si="40">SUM(AM49:AP49)</f>
        <v>0</v>
      </c>
      <c r="AR49" s="112"/>
      <c r="AS49" s="113" t="str">
        <f t="shared" si="11"/>
        <v>-</v>
      </c>
      <c r="AT49" s="107"/>
      <c r="AU49" s="135" t="str">
        <f>IF(OR(AR49&lt;=0,ISBLANK(AR49)),"",IF(AND(OR(AS49&gt;=20,AS49&lt;=-20)),IF(ISBLANK(AT49),B100,""),""))</f>
        <v/>
      </c>
    </row>
    <row r="50" spans="1:47" s="56" customFormat="1" x14ac:dyDescent="0.2">
      <c r="A50" s="56">
        <v>44</v>
      </c>
      <c r="B50" s="57" t="str">
        <f>IF(C50&lt;&gt;"", Aufschlüsselung!B51, "")</f>
        <v/>
      </c>
      <c r="C50" s="58" t="str">
        <f>IF(OR(ISNUMBER(SEARCH("INDOOR", Aufschlüsselung!C51)), ISNUMBER(SEARCH("OUTDOOR flex", Aufschlüsselung!C51)), ISNUMBER(SEARCH("OUTDOOR fix", Aufschlüsselung!C51))), Aufschlüsselung!C51, "")</f>
        <v/>
      </c>
      <c r="D50" s="16" t="str">
        <f>IF(C50&lt;&gt;"", Aufschlüsselung!D51, "")</f>
        <v/>
      </c>
      <c r="E50" s="59" t="str">
        <f>IF(C50&lt;&gt;"", Aufschlüsselung!E51, "")</f>
        <v/>
      </c>
      <c r="F50" s="60" t="str">
        <f>IF(C50&lt;&gt;"", Aufschlüsselung!F51, "")</f>
        <v/>
      </c>
      <c r="G50" s="59"/>
      <c r="H50" s="108"/>
      <c r="I50" s="109"/>
      <c r="J50" s="110"/>
      <c r="K50" s="110"/>
      <c r="L50" s="110"/>
      <c r="M50" s="101">
        <f t="shared" si="5"/>
        <v>0</v>
      </c>
      <c r="N50" s="109"/>
      <c r="O50" s="110"/>
      <c r="P50" s="110"/>
      <c r="Q50" s="110"/>
      <c r="R50" s="102">
        <f t="shared" si="6"/>
        <v>0</v>
      </c>
      <c r="S50" s="109"/>
      <c r="T50" s="110"/>
      <c r="U50" s="110"/>
      <c r="V50" s="110"/>
      <c r="W50" s="102">
        <f t="shared" si="7"/>
        <v>0</v>
      </c>
      <c r="X50" s="109"/>
      <c r="Y50" s="110"/>
      <c r="Z50" s="110"/>
      <c r="AA50" s="110"/>
      <c r="AB50" s="102">
        <f t="shared" si="8"/>
        <v>0</v>
      </c>
      <c r="AC50" s="109"/>
      <c r="AD50" s="110"/>
      <c r="AE50" s="110"/>
      <c r="AF50" s="110"/>
      <c r="AG50" s="101">
        <f t="shared" si="0"/>
        <v>0</v>
      </c>
      <c r="AH50" s="109"/>
      <c r="AI50" s="110"/>
      <c r="AJ50" s="110"/>
      <c r="AK50" s="110"/>
      <c r="AL50" s="101">
        <f t="shared" si="9"/>
        <v>0</v>
      </c>
      <c r="AM50" s="103">
        <f t="shared" si="1"/>
        <v>0</v>
      </c>
      <c r="AN50" s="104">
        <f t="shared" si="2"/>
        <v>0</v>
      </c>
      <c r="AO50" s="104">
        <f t="shared" si="3"/>
        <v>0</v>
      </c>
      <c r="AP50" s="104">
        <f t="shared" si="4"/>
        <v>0</v>
      </c>
      <c r="AQ50" s="111">
        <f t="shared" ref="AQ50" si="41">SUM(AM50:AP50)</f>
        <v>0</v>
      </c>
      <c r="AR50" s="112"/>
      <c r="AS50" s="113" t="str">
        <f t="shared" si="11"/>
        <v>-</v>
      </c>
      <c r="AT50" s="107"/>
      <c r="AU50" s="135" t="str">
        <f>IF(OR(AR50&lt;=0,ISBLANK(AR50)),"",IF(AND(OR(AS50&gt;=20,AS50&lt;=-20)),IF(ISBLANK(AT50),B100,""),""))</f>
        <v/>
      </c>
    </row>
    <row r="51" spans="1:47" s="56" customFormat="1" x14ac:dyDescent="0.2">
      <c r="A51" s="56">
        <v>45</v>
      </c>
      <c r="B51" s="57" t="str">
        <f>IF(C51&lt;&gt;"", Aufschlüsselung!B52, "")</f>
        <v/>
      </c>
      <c r="C51" s="58" t="str">
        <f>IF(OR(ISNUMBER(SEARCH("INDOOR", Aufschlüsselung!C52)), ISNUMBER(SEARCH("OUTDOOR flex", Aufschlüsselung!C52)), ISNUMBER(SEARCH("OUTDOOR fix", Aufschlüsselung!C52))), Aufschlüsselung!C52, "")</f>
        <v/>
      </c>
      <c r="D51" s="16" t="str">
        <f>IF(C51&lt;&gt;"", Aufschlüsselung!D52, "")</f>
        <v/>
      </c>
      <c r="E51" s="59" t="str">
        <f>IF(C51&lt;&gt;"", Aufschlüsselung!E52, "")</f>
        <v/>
      </c>
      <c r="F51" s="60" t="str">
        <f>IF(C51&lt;&gt;"", Aufschlüsselung!F52, "")</f>
        <v/>
      </c>
      <c r="G51" s="59"/>
      <c r="H51" s="108"/>
      <c r="I51" s="109"/>
      <c r="J51" s="110"/>
      <c r="K51" s="110"/>
      <c r="L51" s="110"/>
      <c r="M51" s="101">
        <f t="shared" si="5"/>
        <v>0</v>
      </c>
      <c r="N51" s="109"/>
      <c r="O51" s="110"/>
      <c r="P51" s="110"/>
      <c r="Q51" s="110"/>
      <c r="R51" s="102">
        <f t="shared" si="6"/>
        <v>0</v>
      </c>
      <c r="S51" s="109"/>
      <c r="T51" s="110"/>
      <c r="U51" s="110"/>
      <c r="V51" s="110"/>
      <c r="W51" s="102">
        <f t="shared" si="7"/>
        <v>0</v>
      </c>
      <c r="X51" s="109"/>
      <c r="Y51" s="110"/>
      <c r="Z51" s="110"/>
      <c r="AA51" s="110"/>
      <c r="AB51" s="102">
        <f t="shared" si="8"/>
        <v>0</v>
      </c>
      <c r="AC51" s="109"/>
      <c r="AD51" s="110"/>
      <c r="AE51" s="110"/>
      <c r="AF51" s="110"/>
      <c r="AG51" s="101">
        <f t="shared" si="0"/>
        <v>0</v>
      </c>
      <c r="AH51" s="109"/>
      <c r="AI51" s="110"/>
      <c r="AJ51" s="110"/>
      <c r="AK51" s="110"/>
      <c r="AL51" s="101">
        <f t="shared" si="9"/>
        <v>0</v>
      </c>
      <c r="AM51" s="103">
        <f t="shared" si="1"/>
        <v>0</v>
      </c>
      <c r="AN51" s="104">
        <f t="shared" si="2"/>
        <v>0</v>
      </c>
      <c r="AO51" s="104">
        <f t="shared" si="3"/>
        <v>0</v>
      </c>
      <c r="AP51" s="104">
        <f t="shared" si="4"/>
        <v>0</v>
      </c>
      <c r="AQ51" s="111">
        <f t="shared" si="10"/>
        <v>0</v>
      </c>
      <c r="AR51" s="112"/>
      <c r="AS51" s="113" t="str">
        <f t="shared" si="11"/>
        <v>-</v>
      </c>
      <c r="AT51" s="107"/>
      <c r="AU51" s="135" t="str">
        <f>IF(OR(AR51&lt;=0,ISBLANK(AR51)),"",IF(AND(OR(AS51&gt;=20,AS51&lt;=-20)),IF(ISBLANK(AT51),B100,""),""))</f>
        <v/>
      </c>
    </row>
    <row r="52" spans="1:47" s="56" customFormat="1" x14ac:dyDescent="0.2">
      <c r="B52" s="114" t="s">
        <v>24</v>
      </c>
      <c r="C52" s="115"/>
      <c r="D52" s="115"/>
      <c r="E52" s="116"/>
      <c r="F52" s="116"/>
      <c r="G52" s="116"/>
      <c r="H52" s="116"/>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8" t="s">
        <v>52</v>
      </c>
      <c r="AP52" s="119"/>
      <c r="AQ52" s="120"/>
      <c r="AR52" s="110"/>
      <c r="AS52" s="113" t="str">
        <f t="shared" si="11"/>
        <v>-</v>
      </c>
      <c r="AT52" s="107"/>
      <c r="AU52" s="135" t="str">
        <f>IF(OR(AR52&lt;=0,ISBLANK(AR52)),"",IF(AND(OR(AS52&gt;=20,AS52&lt;=-20)),IF(ISBLANK(AT52),B100,""),""))</f>
        <v/>
      </c>
    </row>
    <row r="53" spans="1:47" s="56" customFormat="1" x14ac:dyDescent="0.2">
      <c r="B53" s="114" t="s">
        <v>64</v>
      </c>
      <c r="C53" s="115"/>
      <c r="D53" s="115"/>
      <c r="E53" s="116"/>
      <c r="F53" s="116"/>
      <c r="G53" s="116"/>
      <c r="H53" s="116"/>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0"/>
      <c r="AR53" s="110"/>
      <c r="AS53" s="113" t="str">
        <f t="shared" si="11"/>
        <v>-</v>
      </c>
      <c r="AT53" s="107"/>
      <c r="AU53" s="135" t="str">
        <f>IF(OR(AR53&lt;=0,ISBLANK(AR53)),"",IF(AND(OR(AS53&gt;=20,AS53&lt;=-20)),IF(ISBLANK(AT53),B100,""),""))</f>
        <v/>
      </c>
    </row>
    <row r="54" spans="1:47" s="56" customFormat="1" ht="13.5" thickBot="1" x14ac:dyDescent="0.3">
      <c r="B54" s="25" t="s">
        <v>1</v>
      </c>
      <c r="C54" s="25"/>
      <c r="D54" s="25"/>
      <c r="E54" s="26">
        <f t="shared" ref="E54:AR54" si="42">SUM(E7:E53)</f>
        <v>0</v>
      </c>
      <c r="F54" s="26">
        <f t="shared" si="42"/>
        <v>0</v>
      </c>
      <c r="G54" s="26">
        <f t="shared" si="42"/>
        <v>0</v>
      </c>
      <c r="H54" s="26">
        <f t="shared" si="42"/>
        <v>0</v>
      </c>
      <c r="I54" s="96">
        <f t="shared" si="42"/>
        <v>0</v>
      </c>
      <c r="J54" s="96">
        <f t="shared" si="42"/>
        <v>0</v>
      </c>
      <c r="K54" s="96">
        <f t="shared" si="42"/>
        <v>0</v>
      </c>
      <c r="L54" s="96">
        <f t="shared" si="42"/>
        <v>0</v>
      </c>
      <c r="M54" s="96">
        <f t="shared" si="42"/>
        <v>0</v>
      </c>
      <c r="N54" s="96">
        <f t="shared" si="42"/>
        <v>0</v>
      </c>
      <c r="O54" s="96">
        <f t="shared" si="42"/>
        <v>0</v>
      </c>
      <c r="P54" s="96">
        <f t="shared" si="42"/>
        <v>0</v>
      </c>
      <c r="Q54" s="96">
        <f t="shared" si="42"/>
        <v>0</v>
      </c>
      <c r="R54" s="96">
        <f t="shared" si="42"/>
        <v>0</v>
      </c>
      <c r="S54" s="96">
        <f t="shared" si="42"/>
        <v>0</v>
      </c>
      <c r="T54" s="96">
        <f t="shared" si="42"/>
        <v>0</v>
      </c>
      <c r="U54" s="96">
        <f t="shared" si="42"/>
        <v>0</v>
      </c>
      <c r="V54" s="96">
        <f t="shared" si="42"/>
        <v>0</v>
      </c>
      <c r="W54" s="96">
        <f t="shared" si="42"/>
        <v>0</v>
      </c>
      <c r="X54" s="96">
        <f t="shared" si="42"/>
        <v>0</v>
      </c>
      <c r="Y54" s="96">
        <f t="shared" si="42"/>
        <v>0</v>
      </c>
      <c r="Z54" s="96">
        <f t="shared" si="42"/>
        <v>0</v>
      </c>
      <c r="AA54" s="96">
        <f t="shared" si="42"/>
        <v>0</v>
      </c>
      <c r="AB54" s="96">
        <f t="shared" si="42"/>
        <v>0</v>
      </c>
      <c r="AC54" s="96">
        <f>SUM(AC7:AC53)</f>
        <v>0</v>
      </c>
      <c r="AD54" s="96">
        <f>SUM(AD7:AD53)</f>
        <v>0</v>
      </c>
      <c r="AE54" s="96">
        <f>SUM(AE7:AE53)</f>
        <v>0</v>
      </c>
      <c r="AF54" s="96">
        <f t="shared" si="42"/>
        <v>0</v>
      </c>
      <c r="AG54" s="96">
        <f t="shared" si="42"/>
        <v>0</v>
      </c>
      <c r="AH54" s="96">
        <f t="shared" si="42"/>
        <v>0</v>
      </c>
      <c r="AI54" s="96">
        <f t="shared" si="42"/>
        <v>0</v>
      </c>
      <c r="AJ54" s="96">
        <f t="shared" si="42"/>
        <v>0</v>
      </c>
      <c r="AK54" s="96">
        <f t="shared" si="42"/>
        <v>0</v>
      </c>
      <c r="AL54" s="96">
        <f t="shared" si="42"/>
        <v>0</v>
      </c>
      <c r="AM54" s="96">
        <f t="shared" si="42"/>
        <v>0</v>
      </c>
      <c r="AN54" s="96">
        <f t="shared" si="42"/>
        <v>0</v>
      </c>
      <c r="AO54" s="96">
        <f t="shared" si="42"/>
        <v>0</v>
      </c>
      <c r="AP54" s="96">
        <f>SUM(AP7:AP51)</f>
        <v>0</v>
      </c>
      <c r="AQ54" s="96">
        <f>SUM(AQ7:AQ53)</f>
        <v>0</v>
      </c>
      <c r="AR54" s="98">
        <f t="shared" si="42"/>
        <v>0</v>
      </c>
    </row>
    <row r="55" spans="1:47" x14ac:dyDescent="0.2">
      <c r="AO55" s="211" t="s">
        <v>62</v>
      </c>
      <c r="AP55" s="211"/>
      <c r="AQ55" s="211"/>
      <c r="AR55" s="211"/>
      <c r="AS55" s="211"/>
      <c r="AT55" s="211"/>
    </row>
    <row r="56" spans="1:47" ht="13.5" thickBot="1" x14ac:dyDescent="0.25">
      <c r="B56" s="90" t="s">
        <v>61</v>
      </c>
      <c r="C56" s="56"/>
      <c r="D56" s="56"/>
      <c r="E56" s="56"/>
      <c r="F56" s="56"/>
      <c r="G56" s="56"/>
      <c r="P56" s="28">
        <v>1500</v>
      </c>
      <c r="R56" s="28">
        <v>5</v>
      </c>
      <c r="S56" s="28" t="e">
        <f>LEN(#REF!)</f>
        <v>#REF!</v>
      </c>
      <c r="T56" s="28" t="e">
        <f>LEN(#REF!)-LEN(SUBSTITUTE(#REF!,CHAR(10),""))+(LEN(#REF!)&gt;1)</f>
        <v>#REF!</v>
      </c>
    </row>
    <row r="57" spans="1:47" ht="13.5" thickBot="1" x14ac:dyDescent="0.25">
      <c r="B57" s="93" t="s">
        <v>103</v>
      </c>
      <c r="C57" s="93"/>
      <c r="D57" s="93"/>
      <c r="E57" s="93"/>
      <c r="F57" s="93"/>
      <c r="G57" s="93"/>
      <c r="I57" s="222" t="s">
        <v>51</v>
      </c>
      <c r="J57" s="223"/>
      <c r="K57" s="220"/>
      <c r="L57" s="220"/>
      <c r="M57" s="220"/>
      <c r="N57" s="220"/>
      <c r="O57" s="220"/>
      <c r="P57" s="221"/>
      <c r="Q57" s="221"/>
      <c r="R57" s="221"/>
      <c r="S57" s="221"/>
    </row>
    <row r="58" spans="1:47" ht="39.950000000000003" customHeight="1" x14ac:dyDescent="0.2">
      <c r="B58" s="218" t="s">
        <v>104</v>
      </c>
      <c r="C58" s="218"/>
      <c r="D58" s="218"/>
      <c r="E58" s="218"/>
      <c r="F58" s="218"/>
      <c r="G58" s="218"/>
      <c r="I58" s="195"/>
      <c r="J58" s="196"/>
      <c r="K58" s="197"/>
      <c r="L58" s="197"/>
      <c r="M58" s="197"/>
      <c r="N58" s="197"/>
      <c r="O58" s="197"/>
      <c r="P58" s="197"/>
      <c r="Q58" s="197"/>
      <c r="R58" s="197"/>
      <c r="S58" s="197"/>
      <c r="T58" s="198"/>
    </row>
    <row r="59" spans="1:47" ht="30" customHeight="1" x14ac:dyDescent="0.2">
      <c r="B59" s="218" t="s">
        <v>116</v>
      </c>
      <c r="C59" s="218"/>
      <c r="D59" s="218"/>
      <c r="E59" s="218"/>
      <c r="F59" s="218"/>
      <c r="G59" s="218"/>
      <c r="I59" s="195"/>
      <c r="J59" s="196"/>
      <c r="K59" s="196"/>
      <c r="L59" s="196"/>
      <c r="M59" s="196"/>
      <c r="N59" s="196"/>
      <c r="O59" s="196"/>
      <c r="P59" s="196"/>
      <c r="Q59" s="196"/>
      <c r="R59" s="196"/>
      <c r="S59" s="196"/>
      <c r="T59" s="199"/>
    </row>
    <row r="60" spans="1:47" ht="39.950000000000003" customHeight="1" x14ac:dyDescent="0.2">
      <c r="B60" s="218" t="s">
        <v>110</v>
      </c>
      <c r="C60" s="218"/>
      <c r="D60" s="218"/>
      <c r="E60" s="218"/>
      <c r="F60" s="218"/>
      <c r="G60" s="218"/>
      <c r="I60" s="195"/>
      <c r="J60" s="196"/>
      <c r="K60" s="196"/>
      <c r="L60" s="196"/>
      <c r="M60" s="196"/>
      <c r="N60" s="196"/>
      <c r="O60" s="196"/>
      <c r="P60" s="196"/>
      <c r="Q60" s="196"/>
      <c r="R60" s="196"/>
      <c r="S60" s="196"/>
      <c r="T60" s="199"/>
    </row>
    <row r="61" spans="1:47" x14ac:dyDescent="0.2">
      <c r="B61" s="29"/>
      <c r="I61" s="195"/>
      <c r="J61" s="196"/>
      <c r="K61" s="196"/>
      <c r="L61" s="196"/>
      <c r="M61" s="196"/>
      <c r="N61" s="196"/>
      <c r="O61" s="196"/>
      <c r="P61" s="196"/>
      <c r="Q61" s="196"/>
      <c r="R61" s="196"/>
      <c r="S61" s="196"/>
      <c r="T61" s="199"/>
    </row>
    <row r="62" spans="1:47" x14ac:dyDescent="0.2">
      <c r="I62" s="195"/>
      <c r="J62" s="196"/>
      <c r="K62" s="196"/>
      <c r="L62" s="196"/>
      <c r="M62" s="196"/>
      <c r="N62" s="196"/>
      <c r="O62" s="196"/>
      <c r="P62" s="196"/>
      <c r="Q62" s="196"/>
      <c r="R62" s="196"/>
      <c r="S62" s="196"/>
      <c r="T62" s="199"/>
    </row>
    <row r="63" spans="1:47" x14ac:dyDescent="0.2">
      <c r="B63" s="30" t="s">
        <v>125</v>
      </c>
      <c r="C63" s="137" t="s">
        <v>26</v>
      </c>
      <c r="D63" s="137" t="s">
        <v>27</v>
      </c>
      <c r="E63" s="137" t="s">
        <v>28</v>
      </c>
      <c r="F63" s="137" t="s">
        <v>29</v>
      </c>
      <c r="G63" s="138" t="s">
        <v>30</v>
      </c>
      <c r="I63" s="195"/>
      <c r="J63" s="196"/>
      <c r="K63" s="196"/>
      <c r="L63" s="196"/>
      <c r="M63" s="196"/>
      <c r="N63" s="196"/>
      <c r="O63" s="196"/>
      <c r="P63" s="196"/>
      <c r="Q63" s="196"/>
      <c r="R63" s="196"/>
      <c r="S63" s="196"/>
      <c r="T63" s="199"/>
    </row>
    <row r="64" spans="1:47" x14ac:dyDescent="0.2">
      <c r="B64" s="97" t="str">
        <f>"Anzahl der Mitarbeiter*innen Stichtag 30.06."&amp;C2</f>
        <v>Anzahl der Mitarbeiter*innen Stichtag 30.06.2027</v>
      </c>
      <c r="C64" s="95"/>
      <c r="D64" s="95"/>
      <c r="E64" s="95"/>
      <c r="F64" s="95"/>
      <c r="G64" s="146">
        <f>SUM(C64:F64)</f>
        <v>0</v>
      </c>
      <c r="I64" s="195"/>
      <c r="J64" s="196"/>
      <c r="K64" s="196"/>
      <c r="L64" s="196"/>
      <c r="M64" s="196"/>
      <c r="N64" s="196"/>
      <c r="O64" s="196"/>
      <c r="P64" s="196"/>
      <c r="Q64" s="196"/>
      <c r="R64" s="196"/>
      <c r="S64" s="196"/>
      <c r="T64" s="199"/>
    </row>
    <row r="65" spans="2:20" x14ac:dyDescent="0.2">
      <c r="B65" s="97" t="str">
        <f>"Anzahl der Mitarbeiter*innen Stichtag 31.12."&amp;C2</f>
        <v>Anzahl der Mitarbeiter*innen Stichtag 31.12.2027</v>
      </c>
      <c r="C65" s="95"/>
      <c r="D65" s="95"/>
      <c r="E65" s="95"/>
      <c r="F65" s="95"/>
      <c r="G65" s="146">
        <f>SUM(C65:F65)</f>
        <v>0</v>
      </c>
      <c r="I65" s="195"/>
      <c r="J65" s="196"/>
      <c r="K65" s="196"/>
      <c r="L65" s="196"/>
      <c r="M65" s="196"/>
      <c r="N65" s="196"/>
      <c r="O65" s="196"/>
      <c r="P65" s="196"/>
      <c r="Q65" s="196"/>
      <c r="R65" s="196"/>
      <c r="S65" s="196"/>
      <c r="T65" s="199"/>
    </row>
    <row r="66" spans="2:20" ht="13.5" thickBot="1" x14ac:dyDescent="0.25">
      <c r="B66" s="97" t="str">
        <f>"Vollzeitäquivalente (VZÄ) auf Jahresbasis " &amp;C2</f>
        <v>Vollzeitäquivalente (VZÄ) auf Jahresbasis 2027</v>
      </c>
      <c r="C66" s="95"/>
      <c r="D66" s="95"/>
      <c r="E66" s="95"/>
      <c r="F66" s="95"/>
      <c r="G66" s="146">
        <f>SUM(C66:F66)</f>
        <v>0</v>
      </c>
      <c r="I66" s="200"/>
      <c r="J66" s="201"/>
      <c r="K66" s="201"/>
      <c r="L66" s="201"/>
      <c r="M66" s="201"/>
      <c r="N66" s="201"/>
      <c r="O66" s="201"/>
      <c r="P66" s="201"/>
      <c r="Q66" s="201"/>
      <c r="R66" s="201"/>
      <c r="S66" s="201"/>
      <c r="T66" s="202"/>
    </row>
    <row r="67" spans="2:20" ht="83.25" customHeight="1" x14ac:dyDescent="0.2">
      <c r="B67" s="31" t="s">
        <v>59</v>
      </c>
      <c r="C67" s="209" t="s">
        <v>81</v>
      </c>
      <c r="D67" s="209"/>
      <c r="E67" s="209"/>
      <c r="F67" s="209"/>
      <c r="G67" s="210"/>
    </row>
    <row r="69" spans="2:20" s="56" customFormat="1" x14ac:dyDescent="0.25">
      <c r="B69" s="90" t="s">
        <v>50</v>
      </c>
    </row>
    <row r="70" spans="2:20" s="56" customFormat="1" ht="30" customHeight="1" x14ac:dyDescent="0.25">
      <c r="B70" s="218" t="s">
        <v>118</v>
      </c>
      <c r="C70" s="218"/>
      <c r="D70" s="218"/>
      <c r="E70" s="218"/>
      <c r="F70" s="218"/>
      <c r="G70" s="218"/>
      <c r="H70" s="218"/>
      <c r="I70" s="218"/>
      <c r="J70" s="218"/>
      <c r="K70" s="218"/>
    </row>
    <row r="71" spans="2:20" s="56" customFormat="1" ht="30" customHeight="1" x14ac:dyDescent="0.25">
      <c r="B71" s="218" t="s">
        <v>119</v>
      </c>
      <c r="C71" s="218"/>
      <c r="D71" s="218"/>
      <c r="E71" s="218"/>
      <c r="F71" s="218"/>
      <c r="G71" s="218"/>
      <c r="H71" s="218"/>
      <c r="I71" s="218"/>
      <c r="J71" s="218"/>
      <c r="K71" s="218"/>
    </row>
    <row r="72" spans="2:20" s="56" customFormat="1" ht="30" customHeight="1" x14ac:dyDescent="0.25">
      <c r="B72" s="218" t="s">
        <v>120</v>
      </c>
      <c r="C72" s="218"/>
      <c r="D72" s="218"/>
      <c r="E72" s="218"/>
      <c r="F72" s="218"/>
      <c r="G72" s="218"/>
      <c r="H72" s="218"/>
      <c r="I72" s="218"/>
      <c r="J72" s="218"/>
      <c r="K72" s="218"/>
    </row>
    <row r="73" spans="2:20" s="56" customFormat="1" ht="30" customHeight="1" x14ac:dyDescent="0.25">
      <c r="B73" s="219" t="str">
        <f>AR4&amp;" (=Vorjahr) - Hier sind immer die Gesamtkontakte des Vorjahres zu den jeweiligen Angeboten anzuführen. Sollte es sich um ein erstmaliges Angebot handeln, ist hier nichts zu befüllen."</f>
        <v>Förderjahr 2026 (=Vorjahr) - Hier sind immer die Gesamtkontakte des Vorjahres zu den jeweiligen Angeboten anzuführen. Sollte es sich um ein erstmaliges Angebot handeln, ist hier nichts zu befüllen.</v>
      </c>
      <c r="C73" s="219"/>
      <c r="D73" s="219"/>
      <c r="E73" s="219"/>
      <c r="F73" s="219"/>
      <c r="G73" s="219"/>
      <c r="H73" s="219"/>
      <c r="I73" s="219"/>
      <c r="J73" s="219"/>
      <c r="K73" s="219"/>
      <c r="L73" s="164"/>
    </row>
    <row r="74" spans="2:20" s="56" customFormat="1" x14ac:dyDescent="0.25">
      <c r="B74" s="56" t="s">
        <v>66</v>
      </c>
    </row>
    <row r="75" spans="2:20" s="56" customFormat="1" x14ac:dyDescent="0.25">
      <c r="B75" s="56" t="s">
        <v>67</v>
      </c>
    </row>
    <row r="76" spans="2:20" s="56" customFormat="1" x14ac:dyDescent="0.25">
      <c r="B76" s="56" t="s">
        <v>96</v>
      </c>
    </row>
    <row r="77" spans="2:20" s="56" customFormat="1" x14ac:dyDescent="0.25"/>
    <row r="78" spans="2:20" ht="50.1" customHeight="1" x14ac:dyDescent="0.2">
      <c r="B78" s="203" t="s">
        <v>117</v>
      </c>
      <c r="C78" s="203"/>
      <c r="D78" s="203"/>
      <c r="E78" s="203"/>
      <c r="F78" s="203"/>
      <c r="G78" s="203"/>
      <c r="H78" s="203"/>
      <c r="I78" s="203"/>
      <c r="J78" s="203"/>
      <c r="K78" s="203"/>
    </row>
    <row r="79" spans="2:20" x14ac:dyDescent="0.2">
      <c r="B79" s="165"/>
      <c r="C79" s="165"/>
      <c r="D79" s="165"/>
      <c r="E79" s="165"/>
      <c r="F79" s="165"/>
      <c r="G79" s="165"/>
      <c r="H79" s="165"/>
      <c r="I79" s="165"/>
      <c r="J79" s="165"/>
      <c r="K79" s="165"/>
    </row>
    <row r="80" spans="2:20" ht="50.1" customHeight="1" x14ac:dyDescent="0.2">
      <c r="B80" s="203" t="s">
        <v>77</v>
      </c>
      <c r="C80" s="203"/>
      <c r="D80" s="203"/>
      <c r="E80" s="203"/>
      <c r="F80" s="203"/>
      <c r="G80" s="203"/>
      <c r="H80" s="203"/>
      <c r="I80" s="203"/>
      <c r="J80" s="203"/>
      <c r="K80" s="203"/>
    </row>
    <row r="81" spans="2:11" s="56" customFormat="1" x14ac:dyDescent="0.25">
      <c r="B81" s="166"/>
      <c r="C81" s="166"/>
      <c r="D81" s="166"/>
      <c r="E81" s="166"/>
      <c r="F81" s="166"/>
      <c r="G81" s="166"/>
      <c r="H81" s="166"/>
      <c r="I81" s="166"/>
      <c r="J81" s="166"/>
      <c r="K81" s="166"/>
    </row>
    <row r="82" spans="2:11" s="56" customFormat="1" x14ac:dyDescent="0.25">
      <c r="B82" s="166"/>
      <c r="C82" s="166"/>
      <c r="D82" s="166"/>
      <c r="E82" s="166"/>
      <c r="F82" s="166"/>
      <c r="G82" s="166"/>
      <c r="H82" s="166"/>
      <c r="I82" s="166"/>
      <c r="J82" s="166"/>
      <c r="K82" s="166"/>
    </row>
    <row r="83" spans="2:11" s="56" customFormat="1" x14ac:dyDescent="0.25">
      <c r="B83" s="166"/>
      <c r="C83" s="166"/>
      <c r="D83" s="166"/>
      <c r="E83" s="166"/>
      <c r="F83" s="166"/>
      <c r="G83" s="166"/>
      <c r="H83" s="166"/>
      <c r="I83" s="166"/>
      <c r="J83" s="166"/>
      <c r="K83" s="166"/>
    </row>
    <row r="84" spans="2:11" s="56" customFormat="1" x14ac:dyDescent="0.25"/>
    <row r="85" spans="2:11" s="56" customFormat="1" x14ac:dyDescent="0.25">
      <c r="B85" s="89"/>
    </row>
    <row r="86" spans="2:11" s="56" customFormat="1" x14ac:dyDescent="0.25"/>
    <row r="87" spans="2:11" s="56" customFormat="1" x14ac:dyDescent="0.25"/>
    <row r="88" spans="2:11" s="56" customFormat="1" x14ac:dyDescent="0.25"/>
    <row r="89" spans="2:11" s="56" customFormat="1" x14ac:dyDescent="0.25"/>
    <row r="90" spans="2:11" s="56" customFormat="1" x14ac:dyDescent="0.25"/>
    <row r="98" spans="2:3" x14ac:dyDescent="0.2">
      <c r="B98" s="145"/>
    </row>
    <row r="99" spans="2:3" x14ac:dyDescent="0.2">
      <c r="B99" s="28"/>
    </row>
    <row r="100" spans="2:3" x14ac:dyDescent="0.2">
      <c r="B100" s="28" t="s">
        <v>94</v>
      </c>
    </row>
    <row r="106" spans="2:3" x14ac:dyDescent="0.2">
      <c r="C106" s="28" t="s">
        <v>20</v>
      </c>
    </row>
    <row r="107" spans="2:3" x14ac:dyDescent="0.2">
      <c r="C107" s="28" t="s">
        <v>21</v>
      </c>
    </row>
    <row r="108" spans="2:3" x14ac:dyDescent="0.2">
      <c r="C108" s="28" t="s">
        <v>22</v>
      </c>
    </row>
    <row r="109" spans="2:3" x14ac:dyDescent="0.2">
      <c r="C109" s="28" t="s">
        <v>38</v>
      </c>
    </row>
  </sheetData>
  <sheetProtection algorithmName="SHA-512" hashValue="cbgbHMHpZlp7KQU4Tk3lYV77SEXEGuAp2AWzAD8w4CUca9n84YlSeZyIwyEqM+PBKLkkGdUT2TodI0cYVFyL8g==" saltValue="22UCpZppLfbOP4sRy4BVNQ==" spinCount="100000" sheet="1" objects="1" scenarios="1"/>
  <mergeCells count="31">
    <mergeCell ref="E5:F5"/>
    <mergeCell ref="B60:G60"/>
    <mergeCell ref="I58:T66"/>
    <mergeCell ref="K57:O57"/>
    <mergeCell ref="P57:Q57"/>
    <mergeCell ref="B58:G58"/>
    <mergeCell ref="R57:S57"/>
    <mergeCell ref="I5:M5"/>
    <mergeCell ref="B59:G59"/>
    <mergeCell ref="I57:J57"/>
    <mergeCell ref="B78:K78"/>
    <mergeCell ref="B70:K70"/>
    <mergeCell ref="B73:K73"/>
    <mergeCell ref="B71:K71"/>
    <mergeCell ref="B72:K72"/>
    <mergeCell ref="B80:K80"/>
    <mergeCell ref="C1:J1"/>
    <mergeCell ref="C2:J2"/>
    <mergeCell ref="E4:AQ4"/>
    <mergeCell ref="G5:H5"/>
    <mergeCell ref="C67:G67"/>
    <mergeCell ref="AO55:AT55"/>
    <mergeCell ref="N5:R5"/>
    <mergeCell ref="AS4:AT4"/>
    <mergeCell ref="AS5:AS6"/>
    <mergeCell ref="AT5:AT6"/>
    <mergeCell ref="S5:W5"/>
    <mergeCell ref="X5:AB5"/>
    <mergeCell ref="AC5:AG5"/>
    <mergeCell ref="AM5:AQ5"/>
    <mergeCell ref="AH5:AL5"/>
  </mergeCells>
  <dataValidations count="3">
    <dataValidation type="list" allowBlank="1" showInputMessage="1" sqref="D7:D51" xr:uid="{C3EFB156-1873-4A0B-B506-2984912C21BA}">
      <formula1>"1,2,3,4,5,6,7,8,9,10,11,12,13,14,15,16,17,18,19,20,21,22,23,wienweit"</formula1>
    </dataValidation>
    <dataValidation type="list" errorStyle="warning" allowBlank="1" showInputMessage="1" sqref="C7:C51" xr:uid="{F8A1563D-1C2C-44D2-B3E2-82994E39CAE7}">
      <formula1>"INDOOR,OUTDOOR flex,OUTDOOR fix"</formula1>
    </dataValidation>
    <dataValidation type="list" allowBlank="1" showInputMessage="1" showErrorMessage="1" sqref="C52:C53" xr:uid="{00000000-0002-0000-0100-000000000000}">
      <formula1>$C$78:$C$80</formula1>
    </dataValidation>
  </dataValidations>
  <pageMargins left="0.7" right="0.7" top="0.54" bottom="0.47" header="0.3" footer="0.3"/>
  <pageSetup paperSize="8" scale="32" orientation="landscape" r:id="rId1"/>
  <headerFooter>
    <oddFooter>&amp;R&amp;"Lucida Sans,Standard"&amp;10Version20260708</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9A79E-72E2-46E9-ABD5-1F5C58C4B6FD}">
  <sheetPr>
    <pageSetUpPr fitToPage="1"/>
  </sheetPr>
  <dimension ref="A1:AU111"/>
  <sheetViews>
    <sheetView zoomScale="85" zoomScaleNormal="85" zoomScalePageLayoutView="70" workbookViewId="0">
      <pane xSplit="2" ySplit="6" topLeftCell="C7" activePane="bottomRight" state="frozen"/>
      <selection pane="topRight" activeCell="C1" sqref="C1"/>
      <selection pane="bottomLeft" activeCell="A7" sqref="A7"/>
      <selection pane="bottomRight" activeCell="B5" sqref="B5"/>
    </sheetView>
  </sheetViews>
  <sheetFormatPr baseColWidth="10" defaultColWidth="11.42578125" defaultRowHeight="12.75" outlineLevelCol="1" x14ac:dyDescent="0.2"/>
  <cols>
    <col min="1" max="1" width="4.140625" style="17" bestFit="1" customWidth="1"/>
    <col min="2" max="2" width="55" style="17" customWidth="1"/>
    <col min="3" max="3" width="17.28515625" style="17" customWidth="1"/>
    <col min="4" max="4" width="12" style="17" customWidth="1"/>
    <col min="5" max="5" width="16.5703125" style="17" customWidth="1"/>
    <col min="6" max="6" width="18.28515625" style="17" customWidth="1"/>
    <col min="7" max="7" width="15.7109375" style="17" customWidth="1"/>
    <col min="8" max="8" width="18.42578125" style="17" customWidth="1"/>
    <col min="9" max="12" width="11.42578125" style="17" customWidth="1" outlineLevel="1"/>
    <col min="13" max="13" width="11.42578125" style="17" customWidth="1"/>
    <col min="14" max="17" width="11.42578125" style="17" customWidth="1" outlineLevel="1"/>
    <col min="18" max="18" width="11.42578125" style="17" customWidth="1"/>
    <col min="19" max="22" width="11.42578125" style="17" customWidth="1" outlineLevel="1"/>
    <col min="23" max="23" width="11.42578125" style="17" customWidth="1"/>
    <col min="24" max="27" width="11.42578125" style="17" customWidth="1" outlineLevel="1"/>
    <col min="28" max="28" width="11.42578125" style="17" customWidth="1"/>
    <col min="29" max="32" width="11.42578125" style="17" customWidth="1" outlineLevel="1"/>
    <col min="33" max="33" width="11.5703125" style="17" bestFit="1" customWidth="1"/>
    <col min="34" max="37" width="11.42578125" style="17" customWidth="1" outlineLevel="1"/>
    <col min="38" max="38" width="11.42578125" style="17" customWidth="1"/>
    <col min="39" max="42" width="11.5703125" style="17" bestFit="1" customWidth="1"/>
    <col min="43" max="43" width="11.42578125" style="17" customWidth="1"/>
    <col min="44" max="44" width="19.5703125" style="17" customWidth="1"/>
    <col min="45" max="45" width="18.5703125" style="17" customWidth="1"/>
    <col min="46" max="46" width="56.7109375" style="17" customWidth="1"/>
    <col min="47" max="16384" width="11.42578125" style="17"/>
  </cols>
  <sheetData>
    <row r="1" spans="1:47" ht="32.1" customHeight="1" x14ac:dyDescent="0.2">
      <c r="B1" s="54" t="s">
        <v>36</v>
      </c>
      <c r="C1" s="204" t="str">
        <f>IF(ISBLANK(Aufschlüsselung!C1),"",Aufschlüsselung!C1)</f>
        <v/>
      </c>
      <c r="D1" s="204"/>
      <c r="E1" s="204"/>
      <c r="F1" s="204"/>
      <c r="G1" s="204"/>
      <c r="H1" s="204"/>
      <c r="I1" s="204"/>
      <c r="J1" s="204"/>
    </row>
    <row r="2" spans="1:47" x14ac:dyDescent="0.2">
      <c r="B2" s="54" t="s">
        <v>34</v>
      </c>
      <c r="C2" s="205">
        <f>Aufschlüsselung!C2</f>
        <v>2027</v>
      </c>
      <c r="D2" s="205"/>
      <c r="E2" s="205"/>
      <c r="F2" s="205"/>
      <c r="G2" s="205"/>
      <c r="H2" s="205"/>
      <c r="I2" s="205"/>
      <c r="J2" s="205"/>
    </row>
    <row r="3" spans="1:47" ht="13.5" thickBot="1" x14ac:dyDescent="0.25">
      <c r="C3" s="18"/>
      <c r="D3" s="18"/>
      <c r="E3" s="18"/>
    </row>
    <row r="4" spans="1:47" ht="13.5" thickBot="1" x14ac:dyDescent="0.25">
      <c r="E4" s="206" t="str">
        <f>"Förderjahr "&amp;C2</f>
        <v>Förderjahr 2027</v>
      </c>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8"/>
      <c r="AR4" s="124" t="str">
        <f>"Förderjahr "&amp;C2-"1"</f>
        <v>Förderjahr 2026</v>
      </c>
      <c r="AS4" s="212" t="str">
        <f>" Vergleich Kontakte Förderjahr "&amp;C2&amp;" mit Förderjahr "&amp;C2-1&amp;""</f>
        <v xml:space="preserve"> Vergleich Kontakte Förderjahr 2027 mit Förderjahr 2026</v>
      </c>
      <c r="AT4" s="213"/>
    </row>
    <row r="5" spans="1:47" ht="36.75" customHeight="1" thickBot="1" x14ac:dyDescent="0.25">
      <c r="C5" s="19"/>
      <c r="E5" s="184" t="s">
        <v>23</v>
      </c>
      <c r="F5" s="186"/>
      <c r="G5" s="184" t="s">
        <v>25</v>
      </c>
      <c r="H5" s="186"/>
      <c r="I5" s="184" t="s">
        <v>53</v>
      </c>
      <c r="J5" s="185"/>
      <c r="K5" s="185"/>
      <c r="L5" s="185"/>
      <c r="M5" s="186"/>
      <c r="N5" s="184" t="s">
        <v>60</v>
      </c>
      <c r="O5" s="185"/>
      <c r="P5" s="185"/>
      <c r="Q5" s="185"/>
      <c r="R5" s="186"/>
      <c r="S5" s="184" t="s">
        <v>55</v>
      </c>
      <c r="T5" s="185"/>
      <c r="U5" s="185"/>
      <c r="V5" s="185"/>
      <c r="W5" s="186"/>
      <c r="X5" s="184" t="s">
        <v>56</v>
      </c>
      <c r="Y5" s="185"/>
      <c r="Z5" s="185"/>
      <c r="AA5" s="185"/>
      <c r="AB5" s="186"/>
      <c r="AC5" s="184" t="s">
        <v>57</v>
      </c>
      <c r="AD5" s="185"/>
      <c r="AE5" s="185"/>
      <c r="AF5" s="185"/>
      <c r="AG5" s="185"/>
      <c r="AH5" s="184" t="s">
        <v>58</v>
      </c>
      <c r="AI5" s="185"/>
      <c r="AJ5" s="185"/>
      <c r="AK5" s="185"/>
      <c r="AL5" s="185"/>
      <c r="AM5" s="184" t="s">
        <v>33</v>
      </c>
      <c r="AN5" s="185"/>
      <c r="AO5" s="185"/>
      <c r="AP5" s="185"/>
      <c r="AQ5" s="186"/>
      <c r="AR5" s="123" t="s">
        <v>35</v>
      </c>
      <c r="AS5" s="214" t="s">
        <v>37</v>
      </c>
      <c r="AT5" s="216" t="str">
        <f>"Begründung (wenn Abweichung gegenüber Förderjahr "&amp;C2-1&amp;" über 20% ist)"</f>
        <v>Begründung (wenn Abweichung gegenüber Förderjahr 2026 über 20% ist)</v>
      </c>
    </row>
    <row r="6" spans="1:47" ht="39" thickBot="1" x14ac:dyDescent="0.25">
      <c r="B6" s="33" t="s">
        <v>39</v>
      </c>
      <c r="C6" s="160" t="s">
        <v>101</v>
      </c>
      <c r="D6" s="161" t="s">
        <v>86</v>
      </c>
      <c r="E6" s="36" t="s">
        <v>97</v>
      </c>
      <c r="F6" s="35" t="s">
        <v>98</v>
      </c>
      <c r="G6" s="36" t="s">
        <v>99</v>
      </c>
      <c r="H6" s="35" t="s">
        <v>100</v>
      </c>
      <c r="I6" s="36" t="s">
        <v>26</v>
      </c>
      <c r="J6" s="34" t="s">
        <v>27</v>
      </c>
      <c r="K6" s="34" t="s">
        <v>28</v>
      </c>
      <c r="L6" s="34" t="s">
        <v>29</v>
      </c>
      <c r="M6" s="35" t="s">
        <v>30</v>
      </c>
      <c r="N6" s="36" t="s">
        <v>26</v>
      </c>
      <c r="O6" s="34" t="s">
        <v>27</v>
      </c>
      <c r="P6" s="34" t="s">
        <v>28</v>
      </c>
      <c r="Q6" s="34" t="s">
        <v>29</v>
      </c>
      <c r="R6" s="37" t="s">
        <v>31</v>
      </c>
      <c r="S6" s="155" t="s">
        <v>26</v>
      </c>
      <c r="T6" s="156" t="s">
        <v>27</v>
      </c>
      <c r="U6" s="34" t="s">
        <v>28</v>
      </c>
      <c r="V6" s="156" t="s">
        <v>29</v>
      </c>
      <c r="W6" s="157" t="s">
        <v>31</v>
      </c>
      <c r="X6" s="155" t="s">
        <v>26</v>
      </c>
      <c r="Y6" s="156" t="s">
        <v>27</v>
      </c>
      <c r="Z6" s="156" t="s">
        <v>32</v>
      </c>
      <c r="AA6" s="156" t="s">
        <v>29</v>
      </c>
      <c r="AB6" s="157" t="s">
        <v>31</v>
      </c>
      <c r="AC6" s="155" t="s">
        <v>26</v>
      </c>
      <c r="AD6" s="156" t="s">
        <v>27</v>
      </c>
      <c r="AE6" s="34" t="s">
        <v>28</v>
      </c>
      <c r="AF6" s="156" t="s">
        <v>29</v>
      </c>
      <c r="AG6" s="158" t="s">
        <v>31</v>
      </c>
      <c r="AH6" s="155" t="s">
        <v>26</v>
      </c>
      <c r="AI6" s="156" t="s">
        <v>27</v>
      </c>
      <c r="AJ6" s="156" t="s">
        <v>32</v>
      </c>
      <c r="AK6" s="156" t="s">
        <v>29</v>
      </c>
      <c r="AL6" s="158" t="s">
        <v>31</v>
      </c>
      <c r="AM6" s="155" t="s">
        <v>26</v>
      </c>
      <c r="AN6" s="156" t="s">
        <v>27</v>
      </c>
      <c r="AO6" s="34" t="s">
        <v>28</v>
      </c>
      <c r="AP6" s="156" t="s">
        <v>29</v>
      </c>
      <c r="AQ6" s="157" t="s">
        <v>31</v>
      </c>
      <c r="AR6" s="123" t="s">
        <v>31</v>
      </c>
      <c r="AS6" s="215"/>
      <c r="AT6" s="217"/>
    </row>
    <row r="7" spans="1:47" s="56" customFormat="1" x14ac:dyDescent="0.2">
      <c r="A7" s="56">
        <v>1</v>
      </c>
      <c r="B7" s="57" t="str">
        <f>IF(C7&lt;&gt;"", Aufschlüsselung!B8, "")</f>
        <v/>
      </c>
      <c r="C7" s="58" t="str">
        <f>IF(OR(ISNUMBER(SEARCH("FPT", Aufschlüsselung!C8))), Aufschlüsselung!C8, "")</f>
        <v/>
      </c>
      <c r="D7" s="16" t="str">
        <f>IF(C7&lt;&gt;"", Aufschlüsselung!D8, "")</f>
        <v/>
      </c>
      <c r="E7" s="59" t="str">
        <f>IF(C7&lt;&gt;"", Aufschlüsselung!E8, "")</f>
        <v/>
      </c>
      <c r="F7" s="60" t="str">
        <f>IF(C7&lt;&gt;"", Aufschlüsselung!F8, "")</f>
        <v/>
      </c>
      <c r="G7" s="23"/>
      <c r="H7" s="24"/>
      <c r="I7" s="99"/>
      <c r="J7" s="100"/>
      <c r="K7" s="100"/>
      <c r="L7" s="100"/>
      <c r="M7" s="101">
        <f>SUM(I7:L7)</f>
        <v>0</v>
      </c>
      <c r="N7" s="99"/>
      <c r="O7" s="100"/>
      <c r="P7" s="100"/>
      <c r="Q7" s="100"/>
      <c r="R7" s="102">
        <f>SUM(N7:Q7)</f>
        <v>0</v>
      </c>
      <c r="S7" s="99"/>
      <c r="T7" s="100"/>
      <c r="U7" s="100"/>
      <c r="V7" s="100"/>
      <c r="W7" s="102">
        <f>SUM(S7:V7)</f>
        <v>0</v>
      </c>
      <c r="X7" s="99"/>
      <c r="Y7" s="100"/>
      <c r="Z7" s="100"/>
      <c r="AA7" s="100"/>
      <c r="AB7" s="102">
        <f>SUM(X7:AA7)</f>
        <v>0</v>
      </c>
      <c r="AC7" s="99"/>
      <c r="AD7" s="100"/>
      <c r="AE7" s="100"/>
      <c r="AF7" s="100"/>
      <c r="AG7" s="101">
        <f t="shared" ref="AG7:AG51" si="0">SUM(AC7:AF7)</f>
        <v>0</v>
      </c>
      <c r="AH7" s="99"/>
      <c r="AI7" s="100"/>
      <c r="AJ7" s="100"/>
      <c r="AK7" s="100"/>
      <c r="AL7" s="101">
        <f>SUM(AH7:AK7)</f>
        <v>0</v>
      </c>
      <c r="AM7" s="103">
        <f t="shared" ref="AM7:AP51" si="1">I7+N7+S7+X7+AC7+AH7</f>
        <v>0</v>
      </c>
      <c r="AN7" s="104">
        <f t="shared" si="1"/>
        <v>0</v>
      </c>
      <c r="AO7" s="104">
        <f t="shared" si="1"/>
        <v>0</v>
      </c>
      <c r="AP7" s="104">
        <f t="shared" si="1"/>
        <v>0</v>
      </c>
      <c r="AQ7" s="102">
        <f>SUM(AM7:AP7)</f>
        <v>0</v>
      </c>
      <c r="AR7" s="105"/>
      <c r="AS7" s="106" t="str">
        <f>IF(OR(AR7=0, AQ7=0),"-",AQ7/AR7*100-100)</f>
        <v>-</v>
      </c>
      <c r="AT7" s="107"/>
      <c r="AU7" s="135" t="str">
        <f>IF(OR(AR7&lt;=0,ISBLANK(AR7)),"",IF(AND(OR(AS7&gt;=20,AS7&lt;=-20)),IF(ISBLANK(AT7),B100,""),""))</f>
        <v/>
      </c>
    </row>
    <row r="8" spans="1:47" s="56" customFormat="1" x14ac:dyDescent="0.2">
      <c r="A8" s="56">
        <v>2</v>
      </c>
      <c r="B8" s="57" t="str">
        <f>IF(C8&lt;&gt;"", Aufschlüsselung!B9, "")</f>
        <v/>
      </c>
      <c r="C8" s="58" t="str">
        <f>IF(OR(ISNUMBER(SEARCH("FPT", Aufschlüsselung!C9))), Aufschlüsselung!C9, "")</f>
        <v/>
      </c>
      <c r="D8" s="16" t="str">
        <f>IF(C8&lt;&gt;"", Aufschlüsselung!D9, "")</f>
        <v/>
      </c>
      <c r="E8" s="59" t="str">
        <f>IF(C8&lt;&gt;"", Aufschlüsselung!E9, "")</f>
        <v/>
      </c>
      <c r="F8" s="60" t="str">
        <f>IF(C8&lt;&gt;"", Aufschlüsselung!F9, "")</f>
        <v/>
      </c>
      <c r="G8" s="59"/>
      <c r="H8" s="108"/>
      <c r="I8" s="109"/>
      <c r="J8" s="110"/>
      <c r="K8" s="110"/>
      <c r="L8" s="110"/>
      <c r="M8" s="101">
        <f t="shared" ref="M8:M51" si="2">SUM(I8:L8)</f>
        <v>0</v>
      </c>
      <c r="N8" s="109"/>
      <c r="O8" s="110"/>
      <c r="P8" s="110"/>
      <c r="Q8" s="110"/>
      <c r="R8" s="102">
        <f t="shared" ref="R8:R51" si="3">SUM(N8:Q8)</f>
        <v>0</v>
      </c>
      <c r="S8" s="109"/>
      <c r="T8" s="110"/>
      <c r="U8" s="110"/>
      <c r="V8" s="110"/>
      <c r="W8" s="102">
        <f t="shared" ref="W8:W51" si="4">SUM(S8:V8)</f>
        <v>0</v>
      </c>
      <c r="X8" s="109"/>
      <c r="Y8" s="110"/>
      <c r="Z8" s="110"/>
      <c r="AA8" s="110"/>
      <c r="AB8" s="102">
        <f t="shared" ref="AB8:AB51" si="5">SUM(X8:AA8)</f>
        <v>0</v>
      </c>
      <c r="AC8" s="109"/>
      <c r="AD8" s="110"/>
      <c r="AE8" s="110"/>
      <c r="AF8" s="110"/>
      <c r="AG8" s="101">
        <f t="shared" si="0"/>
        <v>0</v>
      </c>
      <c r="AH8" s="109"/>
      <c r="AI8" s="110"/>
      <c r="AJ8" s="110"/>
      <c r="AK8" s="110"/>
      <c r="AL8" s="101">
        <f t="shared" ref="AL8:AL51" si="6">SUM(AH8:AK8)</f>
        <v>0</v>
      </c>
      <c r="AM8" s="103">
        <f t="shared" si="1"/>
        <v>0</v>
      </c>
      <c r="AN8" s="104">
        <f t="shared" si="1"/>
        <v>0</v>
      </c>
      <c r="AO8" s="104">
        <f t="shared" si="1"/>
        <v>0</v>
      </c>
      <c r="AP8" s="104">
        <f t="shared" si="1"/>
        <v>0</v>
      </c>
      <c r="AQ8" s="111">
        <f t="shared" ref="AQ8:AQ51" si="7">SUM(AM8:AP8)</f>
        <v>0</v>
      </c>
      <c r="AR8" s="112"/>
      <c r="AS8" s="113" t="str">
        <f t="shared" ref="AS8:AS53" si="8">IF(OR(AR8=0, AQ8=0),"-",AQ8/AR8*100-100)</f>
        <v>-</v>
      </c>
      <c r="AT8" s="107"/>
      <c r="AU8" s="135" t="str">
        <f>IF(OR(AR8&lt;=0,ISBLANK(AR8)),"",IF(AND(OR(AS8&gt;=20,AS8&lt;=-20)),IF(ISBLANK(AT8),B100,""),""))</f>
        <v/>
      </c>
    </row>
    <row r="9" spans="1:47" s="56" customFormat="1" x14ac:dyDescent="0.2">
      <c r="A9" s="56">
        <v>3</v>
      </c>
      <c r="B9" s="57" t="str">
        <f>IF(C9&lt;&gt;"", Aufschlüsselung!B10, "")</f>
        <v/>
      </c>
      <c r="C9" s="58" t="str">
        <f>IF(OR(ISNUMBER(SEARCH("FPT", Aufschlüsselung!C10))), Aufschlüsselung!C10, "")</f>
        <v/>
      </c>
      <c r="D9" s="16" t="str">
        <f>IF(C9&lt;&gt;"", Aufschlüsselung!D10, "")</f>
        <v/>
      </c>
      <c r="E9" s="59" t="str">
        <f>IF(C9&lt;&gt;"", Aufschlüsselung!E10, "")</f>
        <v/>
      </c>
      <c r="F9" s="60" t="str">
        <f>IF(C9&lt;&gt;"", Aufschlüsselung!F10, "")</f>
        <v/>
      </c>
      <c r="G9" s="59"/>
      <c r="H9" s="108"/>
      <c r="I9" s="109"/>
      <c r="J9" s="110"/>
      <c r="K9" s="110"/>
      <c r="L9" s="110"/>
      <c r="M9" s="101">
        <f t="shared" si="2"/>
        <v>0</v>
      </c>
      <c r="N9" s="109"/>
      <c r="O9" s="110"/>
      <c r="P9" s="110"/>
      <c r="Q9" s="110"/>
      <c r="R9" s="102">
        <f t="shared" si="3"/>
        <v>0</v>
      </c>
      <c r="S9" s="109"/>
      <c r="T9" s="110"/>
      <c r="U9" s="110"/>
      <c r="V9" s="110"/>
      <c r="W9" s="102">
        <f t="shared" si="4"/>
        <v>0</v>
      </c>
      <c r="X9" s="109"/>
      <c r="Y9" s="110"/>
      <c r="Z9" s="110"/>
      <c r="AA9" s="110"/>
      <c r="AB9" s="102">
        <f t="shared" si="5"/>
        <v>0</v>
      </c>
      <c r="AC9" s="109"/>
      <c r="AD9" s="110"/>
      <c r="AE9" s="110"/>
      <c r="AF9" s="110"/>
      <c r="AG9" s="101">
        <f t="shared" si="0"/>
        <v>0</v>
      </c>
      <c r="AH9" s="109"/>
      <c r="AI9" s="110"/>
      <c r="AJ9" s="110"/>
      <c r="AK9" s="110"/>
      <c r="AL9" s="101">
        <f t="shared" si="6"/>
        <v>0</v>
      </c>
      <c r="AM9" s="103">
        <f t="shared" si="1"/>
        <v>0</v>
      </c>
      <c r="AN9" s="104">
        <f t="shared" si="1"/>
        <v>0</v>
      </c>
      <c r="AO9" s="104">
        <f t="shared" si="1"/>
        <v>0</v>
      </c>
      <c r="AP9" s="104">
        <f t="shared" si="1"/>
        <v>0</v>
      </c>
      <c r="AQ9" s="111">
        <f t="shared" si="7"/>
        <v>0</v>
      </c>
      <c r="AR9" s="112"/>
      <c r="AS9" s="113" t="str">
        <f t="shared" si="8"/>
        <v>-</v>
      </c>
      <c r="AT9" s="107"/>
      <c r="AU9" s="135" t="str">
        <f>IF(OR(AR9&lt;=0,ISBLANK(AR9)),"",IF(AND(OR(AS9&gt;=20,AS9&lt;=-20)),IF(ISBLANK(AT9),B100,""),""))</f>
        <v/>
      </c>
    </row>
    <row r="10" spans="1:47" s="56" customFormat="1" x14ac:dyDescent="0.2">
      <c r="A10" s="56">
        <v>4</v>
      </c>
      <c r="B10" s="57" t="str">
        <f>IF(C10&lt;&gt;"", Aufschlüsselung!B11, "")</f>
        <v/>
      </c>
      <c r="C10" s="58" t="str">
        <f>IF(OR(ISNUMBER(SEARCH("FPT", Aufschlüsselung!C11))), Aufschlüsselung!C11, "")</f>
        <v/>
      </c>
      <c r="D10" s="16" t="str">
        <f>IF(C10&lt;&gt;"", Aufschlüsselung!D11, "")</f>
        <v/>
      </c>
      <c r="E10" s="59" t="str">
        <f>IF(C10&lt;&gt;"", Aufschlüsselung!E11, "")</f>
        <v/>
      </c>
      <c r="F10" s="60" t="str">
        <f>IF(C10&lt;&gt;"", Aufschlüsselung!F11, "")</f>
        <v/>
      </c>
      <c r="G10" s="59"/>
      <c r="H10" s="108"/>
      <c r="I10" s="109"/>
      <c r="J10" s="110"/>
      <c r="K10" s="110"/>
      <c r="L10" s="110"/>
      <c r="M10" s="101">
        <f t="shared" si="2"/>
        <v>0</v>
      </c>
      <c r="N10" s="109"/>
      <c r="O10" s="110"/>
      <c r="P10" s="110"/>
      <c r="Q10" s="110"/>
      <c r="R10" s="102">
        <f t="shared" si="3"/>
        <v>0</v>
      </c>
      <c r="S10" s="109"/>
      <c r="T10" s="110"/>
      <c r="U10" s="110"/>
      <c r="V10" s="110"/>
      <c r="W10" s="102">
        <f t="shared" si="4"/>
        <v>0</v>
      </c>
      <c r="X10" s="109"/>
      <c r="Y10" s="110"/>
      <c r="Z10" s="110"/>
      <c r="AA10" s="110"/>
      <c r="AB10" s="102">
        <f t="shared" si="5"/>
        <v>0</v>
      </c>
      <c r="AC10" s="109"/>
      <c r="AD10" s="110"/>
      <c r="AE10" s="110"/>
      <c r="AF10" s="110"/>
      <c r="AG10" s="101">
        <f t="shared" si="0"/>
        <v>0</v>
      </c>
      <c r="AH10" s="109"/>
      <c r="AI10" s="110"/>
      <c r="AJ10" s="110"/>
      <c r="AK10" s="110"/>
      <c r="AL10" s="101">
        <f t="shared" si="6"/>
        <v>0</v>
      </c>
      <c r="AM10" s="103">
        <f t="shared" si="1"/>
        <v>0</v>
      </c>
      <c r="AN10" s="104">
        <f t="shared" si="1"/>
        <v>0</v>
      </c>
      <c r="AO10" s="104">
        <f t="shared" si="1"/>
        <v>0</v>
      </c>
      <c r="AP10" s="104">
        <f t="shared" si="1"/>
        <v>0</v>
      </c>
      <c r="AQ10" s="111">
        <f t="shared" si="7"/>
        <v>0</v>
      </c>
      <c r="AR10" s="112"/>
      <c r="AS10" s="113" t="str">
        <f t="shared" si="8"/>
        <v>-</v>
      </c>
      <c r="AT10" s="107"/>
      <c r="AU10" s="135" t="str">
        <f>IF(OR(AR10&lt;=0,ISBLANK(AR10)),"",IF(AND(OR(AS10&gt;=20,AS10&lt;=-20)),IF(ISBLANK(AT10),B100,""),""))</f>
        <v/>
      </c>
    </row>
    <row r="11" spans="1:47" s="56" customFormat="1" x14ac:dyDescent="0.2">
      <c r="A11" s="56">
        <v>5</v>
      </c>
      <c r="B11" s="57" t="str">
        <f>IF(C11&lt;&gt;"", Aufschlüsselung!B12, "")</f>
        <v/>
      </c>
      <c r="C11" s="58" t="str">
        <f>IF(OR(ISNUMBER(SEARCH("FPT", Aufschlüsselung!C12))), Aufschlüsselung!C12, "")</f>
        <v/>
      </c>
      <c r="D11" s="16" t="str">
        <f>IF(C11&lt;&gt;"", Aufschlüsselung!D12, "")</f>
        <v/>
      </c>
      <c r="E11" s="59" t="str">
        <f>IF(C11&lt;&gt;"", Aufschlüsselung!E12, "")</f>
        <v/>
      </c>
      <c r="F11" s="60" t="str">
        <f>IF(C11&lt;&gt;"", Aufschlüsselung!F12, "")</f>
        <v/>
      </c>
      <c r="G11" s="59"/>
      <c r="H11" s="108"/>
      <c r="I11" s="109"/>
      <c r="J11" s="110"/>
      <c r="K11" s="110"/>
      <c r="L11" s="110"/>
      <c r="M11" s="101">
        <f t="shared" si="2"/>
        <v>0</v>
      </c>
      <c r="N11" s="109"/>
      <c r="O11" s="110"/>
      <c r="P11" s="110"/>
      <c r="Q11" s="110"/>
      <c r="R11" s="102">
        <f t="shared" si="3"/>
        <v>0</v>
      </c>
      <c r="S11" s="109"/>
      <c r="T11" s="110"/>
      <c r="U11" s="110"/>
      <c r="V11" s="110"/>
      <c r="W11" s="102">
        <f t="shared" si="4"/>
        <v>0</v>
      </c>
      <c r="X11" s="109"/>
      <c r="Y11" s="110"/>
      <c r="Z11" s="110"/>
      <c r="AA11" s="110"/>
      <c r="AB11" s="102">
        <f t="shared" si="5"/>
        <v>0</v>
      </c>
      <c r="AC11" s="109"/>
      <c r="AD11" s="110"/>
      <c r="AE11" s="110"/>
      <c r="AF11" s="110"/>
      <c r="AG11" s="101">
        <f t="shared" si="0"/>
        <v>0</v>
      </c>
      <c r="AH11" s="109"/>
      <c r="AI11" s="110"/>
      <c r="AJ11" s="110"/>
      <c r="AK11" s="110"/>
      <c r="AL11" s="101">
        <f t="shared" si="6"/>
        <v>0</v>
      </c>
      <c r="AM11" s="103">
        <f t="shared" si="1"/>
        <v>0</v>
      </c>
      <c r="AN11" s="104">
        <f t="shared" si="1"/>
        <v>0</v>
      </c>
      <c r="AO11" s="104">
        <f t="shared" si="1"/>
        <v>0</v>
      </c>
      <c r="AP11" s="104">
        <f t="shared" si="1"/>
        <v>0</v>
      </c>
      <c r="AQ11" s="111">
        <f t="shared" si="7"/>
        <v>0</v>
      </c>
      <c r="AR11" s="112"/>
      <c r="AS11" s="113" t="str">
        <f t="shared" si="8"/>
        <v>-</v>
      </c>
      <c r="AT11" s="107"/>
      <c r="AU11" s="135" t="str">
        <f>IF(OR(AR11&lt;=0,ISBLANK(AR11)),"",IF(AND(OR(AS11&gt;=20,AS11&lt;=-20)),IF(ISBLANK(AT11),B100,""),""))</f>
        <v/>
      </c>
    </row>
    <row r="12" spans="1:47" s="56" customFormat="1" x14ac:dyDescent="0.2">
      <c r="A12" s="56">
        <v>6</v>
      </c>
      <c r="B12" s="57" t="str">
        <f>IF(C12&lt;&gt;"", Aufschlüsselung!B13, "")</f>
        <v/>
      </c>
      <c r="C12" s="58" t="str">
        <f>IF(OR(ISNUMBER(SEARCH("FPT", Aufschlüsselung!C13))), Aufschlüsselung!C13, "")</f>
        <v/>
      </c>
      <c r="D12" s="16" t="str">
        <f>IF(C12&lt;&gt;"", Aufschlüsselung!D13, "")</f>
        <v/>
      </c>
      <c r="E12" s="59" t="str">
        <f>IF(C12&lt;&gt;"", Aufschlüsselung!E13, "")</f>
        <v/>
      </c>
      <c r="F12" s="60" t="str">
        <f>IF(C12&lt;&gt;"", Aufschlüsselung!F13, "")</f>
        <v/>
      </c>
      <c r="G12" s="59"/>
      <c r="H12" s="108"/>
      <c r="I12" s="109"/>
      <c r="J12" s="110"/>
      <c r="K12" s="110"/>
      <c r="L12" s="110"/>
      <c r="M12" s="101">
        <f t="shared" si="2"/>
        <v>0</v>
      </c>
      <c r="N12" s="109"/>
      <c r="O12" s="110"/>
      <c r="P12" s="110"/>
      <c r="Q12" s="110"/>
      <c r="R12" s="102">
        <f t="shared" si="3"/>
        <v>0</v>
      </c>
      <c r="S12" s="109"/>
      <c r="T12" s="110"/>
      <c r="U12" s="110"/>
      <c r="V12" s="110"/>
      <c r="W12" s="102">
        <f t="shared" si="4"/>
        <v>0</v>
      </c>
      <c r="X12" s="109"/>
      <c r="Y12" s="110"/>
      <c r="Z12" s="110"/>
      <c r="AA12" s="110"/>
      <c r="AB12" s="102">
        <f t="shared" si="5"/>
        <v>0</v>
      </c>
      <c r="AC12" s="109"/>
      <c r="AD12" s="110"/>
      <c r="AE12" s="110"/>
      <c r="AF12" s="110"/>
      <c r="AG12" s="101">
        <f t="shared" si="0"/>
        <v>0</v>
      </c>
      <c r="AH12" s="109"/>
      <c r="AI12" s="110"/>
      <c r="AJ12" s="110"/>
      <c r="AK12" s="110"/>
      <c r="AL12" s="101">
        <f t="shared" si="6"/>
        <v>0</v>
      </c>
      <c r="AM12" s="103">
        <f t="shared" si="1"/>
        <v>0</v>
      </c>
      <c r="AN12" s="104">
        <f t="shared" si="1"/>
        <v>0</v>
      </c>
      <c r="AO12" s="104">
        <f t="shared" si="1"/>
        <v>0</v>
      </c>
      <c r="AP12" s="104">
        <f t="shared" si="1"/>
        <v>0</v>
      </c>
      <c r="AQ12" s="111">
        <f t="shared" si="7"/>
        <v>0</v>
      </c>
      <c r="AR12" s="112"/>
      <c r="AS12" s="113" t="str">
        <f t="shared" si="8"/>
        <v>-</v>
      </c>
      <c r="AT12" s="107"/>
      <c r="AU12" s="135" t="str">
        <f>IF(OR(AR12&lt;=0,ISBLANK(AR12)),"",IF(AND(OR(AS12&gt;=20,AS12&lt;=-20)),IF(ISBLANK(AT12),B100,""),""))</f>
        <v/>
      </c>
    </row>
    <row r="13" spans="1:47" s="56" customFormat="1" x14ac:dyDescent="0.2">
      <c r="A13" s="56">
        <v>7</v>
      </c>
      <c r="B13" s="57" t="str">
        <f>IF(C13&lt;&gt;"", Aufschlüsselung!B14, "")</f>
        <v/>
      </c>
      <c r="C13" s="58" t="str">
        <f>IF(OR(ISNUMBER(SEARCH("FPT", Aufschlüsselung!C14))), Aufschlüsselung!C14, "")</f>
        <v/>
      </c>
      <c r="D13" s="16" t="str">
        <f>IF(C13&lt;&gt;"", Aufschlüsselung!D14, "")</f>
        <v/>
      </c>
      <c r="E13" s="59" t="str">
        <f>IF(C13&lt;&gt;"", Aufschlüsselung!E14, "")</f>
        <v/>
      </c>
      <c r="F13" s="60" t="str">
        <f>IF(C13&lt;&gt;"", Aufschlüsselung!F14, "")</f>
        <v/>
      </c>
      <c r="G13" s="59"/>
      <c r="H13" s="108"/>
      <c r="I13" s="109"/>
      <c r="J13" s="110"/>
      <c r="K13" s="110"/>
      <c r="L13" s="110"/>
      <c r="M13" s="101">
        <f t="shared" si="2"/>
        <v>0</v>
      </c>
      <c r="N13" s="109"/>
      <c r="O13" s="110"/>
      <c r="P13" s="110"/>
      <c r="Q13" s="110"/>
      <c r="R13" s="102">
        <f t="shared" si="3"/>
        <v>0</v>
      </c>
      <c r="S13" s="109"/>
      <c r="T13" s="110"/>
      <c r="U13" s="110"/>
      <c r="V13" s="110"/>
      <c r="W13" s="102">
        <f t="shared" si="4"/>
        <v>0</v>
      </c>
      <c r="X13" s="109"/>
      <c r="Y13" s="110"/>
      <c r="Z13" s="110"/>
      <c r="AA13" s="110"/>
      <c r="AB13" s="102">
        <f t="shared" si="5"/>
        <v>0</v>
      </c>
      <c r="AC13" s="109"/>
      <c r="AD13" s="110"/>
      <c r="AE13" s="110"/>
      <c r="AF13" s="110"/>
      <c r="AG13" s="101">
        <f t="shared" si="0"/>
        <v>0</v>
      </c>
      <c r="AH13" s="109"/>
      <c r="AI13" s="110"/>
      <c r="AJ13" s="110"/>
      <c r="AK13" s="110"/>
      <c r="AL13" s="101">
        <f t="shared" si="6"/>
        <v>0</v>
      </c>
      <c r="AM13" s="103">
        <f t="shared" si="1"/>
        <v>0</v>
      </c>
      <c r="AN13" s="104">
        <f t="shared" si="1"/>
        <v>0</v>
      </c>
      <c r="AO13" s="104">
        <f t="shared" si="1"/>
        <v>0</v>
      </c>
      <c r="AP13" s="104">
        <v>0</v>
      </c>
      <c r="AQ13" s="111">
        <f t="shared" si="7"/>
        <v>0</v>
      </c>
      <c r="AR13" s="112"/>
      <c r="AS13" s="113" t="str">
        <f t="shared" si="8"/>
        <v>-</v>
      </c>
      <c r="AT13" s="107"/>
      <c r="AU13" s="135" t="str">
        <f>IF(OR(AR13&lt;=0,ISBLANK(AR13)),"",IF(AND(OR(AS13&gt;=20,AS13&lt;=-20)),IF(ISBLANK(AT13),B100,""),""))</f>
        <v/>
      </c>
    </row>
    <row r="14" spans="1:47" s="56" customFormat="1" x14ac:dyDescent="0.2">
      <c r="A14" s="56">
        <v>8</v>
      </c>
      <c r="B14" s="57" t="str">
        <f>IF(C14&lt;&gt;"", Aufschlüsselung!B15, "")</f>
        <v/>
      </c>
      <c r="C14" s="58" t="str">
        <f>IF(OR(ISNUMBER(SEARCH("FPT", Aufschlüsselung!C15))), Aufschlüsselung!C15, "")</f>
        <v/>
      </c>
      <c r="D14" s="16" t="str">
        <f>IF(C14&lt;&gt;"", Aufschlüsselung!D15, "")</f>
        <v/>
      </c>
      <c r="E14" s="59" t="str">
        <f>IF(C14&lt;&gt;"", Aufschlüsselung!E15, "")</f>
        <v/>
      </c>
      <c r="F14" s="60" t="str">
        <f>IF(C14&lt;&gt;"", Aufschlüsselung!F15, "")</f>
        <v/>
      </c>
      <c r="G14" s="59"/>
      <c r="H14" s="108"/>
      <c r="I14" s="109"/>
      <c r="J14" s="110"/>
      <c r="K14" s="110"/>
      <c r="L14" s="110"/>
      <c r="M14" s="101">
        <f t="shared" si="2"/>
        <v>0</v>
      </c>
      <c r="N14" s="109"/>
      <c r="O14" s="110"/>
      <c r="P14" s="110"/>
      <c r="Q14" s="110"/>
      <c r="R14" s="102">
        <f t="shared" si="3"/>
        <v>0</v>
      </c>
      <c r="S14" s="109"/>
      <c r="T14" s="110"/>
      <c r="U14" s="110"/>
      <c r="V14" s="110"/>
      <c r="W14" s="102">
        <f t="shared" si="4"/>
        <v>0</v>
      </c>
      <c r="X14" s="109"/>
      <c r="Y14" s="110"/>
      <c r="Z14" s="110"/>
      <c r="AA14" s="110"/>
      <c r="AB14" s="102">
        <f t="shared" si="5"/>
        <v>0</v>
      </c>
      <c r="AC14" s="109"/>
      <c r="AD14" s="110"/>
      <c r="AE14" s="110"/>
      <c r="AF14" s="110"/>
      <c r="AG14" s="101">
        <f t="shared" si="0"/>
        <v>0</v>
      </c>
      <c r="AH14" s="109"/>
      <c r="AI14" s="110"/>
      <c r="AJ14" s="110"/>
      <c r="AK14" s="110"/>
      <c r="AL14" s="101">
        <f t="shared" si="6"/>
        <v>0</v>
      </c>
      <c r="AM14" s="103">
        <f t="shared" si="1"/>
        <v>0</v>
      </c>
      <c r="AN14" s="104">
        <f t="shared" si="1"/>
        <v>0</v>
      </c>
      <c r="AO14" s="104">
        <f t="shared" si="1"/>
        <v>0</v>
      </c>
      <c r="AP14" s="104">
        <f t="shared" si="1"/>
        <v>0</v>
      </c>
      <c r="AQ14" s="111">
        <f t="shared" si="7"/>
        <v>0</v>
      </c>
      <c r="AR14" s="112"/>
      <c r="AS14" s="113" t="str">
        <f t="shared" si="8"/>
        <v>-</v>
      </c>
      <c r="AT14" s="107"/>
      <c r="AU14" s="135" t="str">
        <f>IF(OR(AR14&lt;=0,ISBLANK(AR14)),"",IF(AND(OR(AS14&gt;=20,AS14&lt;=-20)),IF(ISBLANK(AT14),B100,""),""))</f>
        <v/>
      </c>
    </row>
    <row r="15" spans="1:47" s="56" customFormat="1" x14ac:dyDescent="0.2">
      <c r="A15" s="56">
        <v>9</v>
      </c>
      <c r="B15" s="57" t="str">
        <f>IF(C15&lt;&gt;"", Aufschlüsselung!B16, "")</f>
        <v/>
      </c>
      <c r="C15" s="58" t="str">
        <f>IF(OR(ISNUMBER(SEARCH("FPT", Aufschlüsselung!C16))), Aufschlüsselung!C16, "")</f>
        <v/>
      </c>
      <c r="D15" s="16" t="str">
        <f>IF(C15&lt;&gt;"", Aufschlüsselung!D16, "")</f>
        <v/>
      </c>
      <c r="E15" s="59" t="str">
        <f>IF(C15&lt;&gt;"", Aufschlüsselung!E16, "")</f>
        <v/>
      </c>
      <c r="F15" s="60" t="str">
        <f>IF(C15&lt;&gt;"", Aufschlüsselung!F16, "")</f>
        <v/>
      </c>
      <c r="G15" s="59"/>
      <c r="H15" s="108"/>
      <c r="I15" s="109"/>
      <c r="J15" s="110"/>
      <c r="K15" s="110"/>
      <c r="L15" s="110"/>
      <c r="M15" s="101">
        <f t="shared" si="2"/>
        <v>0</v>
      </c>
      <c r="N15" s="109"/>
      <c r="O15" s="110"/>
      <c r="P15" s="110"/>
      <c r="Q15" s="110"/>
      <c r="R15" s="102">
        <f t="shared" si="3"/>
        <v>0</v>
      </c>
      <c r="S15" s="109"/>
      <c r="T15" s="110"/>
      <c r="U15" s="110"/>
      <c r="V15" s="110"/>
      <c r="W15" s="102">
        <f t="shared" si="4"/>
        <v>0</v>
      </c>
      <c r="X15" s="109"/>
      <c r="Y15" s="110"/>
      <c r="Z15" s="110"/>
      <c r="AA15" s="110"/>
      <c r="AB15" s="102">
        <f t="shared" si="5"/>
        <v>0</v>
      </c>
      <c r="AC15" s="109"/>
      <c r="AD15" s="110"/>
      <c r="AE15" s="110"/>
      <c r="AF15" s="110"/>
      <c r="AG15" s="101">
        <f t="shared" si="0"/>
        <v>0</v>
      </c>
      <c r="AH15" s="109"/>
      <c r="AI15" s="110"/>
      <c r="AJ15" s="110"/>
      <c r="AK15" s="110"/>
      <c r="AL15" s="101">
        <f t="shared" si="6"/>
        <v>0</v>
      </c>
      <c r="AM15" s="103">
        <f t="shared" si="1"/>
        <v>0</v>
      </c>
      <c r="AN15" s="104">
        <f t="shared" si="1"/>
        <v>0</v>
      </c>
      <c r="AO15" s="104">
        <f t="shared" si="1"/>
        <v>0</v>
      </c>
      <c r="AP15" s="104">
        <f t="shared" si="1"/>
        <v>0</v>
      </c>
      <c r="AQ15" s="111">
        <f t="shared" si="7"/>
        <v>0</v>
      </c>
      <c r="AR15" s="112"/>
      <c r="AS15" s="113" t="str">
        <f t="shared" si="8"/>
        <v>-</v>
      </c>
      <c r="AT15" s="107"/>
      <c r="AU15" s="135" t="str">
        <f>IF(OR(AR15&lt;=0,ISBLANK(AR15)),"",IF(AND(OR(AS15&gt;=20,AS15&lt;=-20)),IF(ISBLANK(AT15),B100,""),""))</f>
        <v/>
      </c>
    </row>
    <row r="16" spans="1:47" s="56" customFormat="1" x14ac:dyDescent="0.2">
      <c r="A16" s="56">
        <v>10</v>
      </c>
      <c r="B16" s="57" t="str">
        <f>IF(C16&lt;&gt;"", Aufschlüsselung!B17, "")</f>
        <v/>
      </c>
      <c r="C16" s="58" t="str">
        <f>IF(OR(ISNUMBER(SEARCH("FPT", Aufschlüsselung!C17))), Aufschlüsselung!C17, "")</f>
        <v/>
      </c>
      <c r="D16" s="16" t="str">
        <f>IF(C16&lt;&gt;"", Aufschlüsselung!D17, "")</f>
        <v/>
      </c>
      <c r="E16" s="59" t="str">
        <f>IF(C16&lt;&gt;"", Aufschlüsselung!E17, "")</f>
        <v/>
      </c>
      <c r="F16" s="60" t="str">
        <f>IF(C16&lt;&gt;"", Aufschlüsselung!F17, "")</f>
        <v/>
      </c>
      <c r="G16" s="59"/>
      <c r="H16" s="108"/>
      <c r="I16" s="109"/>
      <c r="J16" s="110"/>
      <c r="K16" s="110"/>
      <c r="L16" s="110"/>
      <c r="M16" s="101">
        <f t="shared" si="2"/>
        <v>0</v>
      </c>
      <c r="N16" s="109"/>
      <c r="O16" s="110"/>
      <c r="P16" s="110"/>
      <c r="Q16" s="110"/>
      <c r="R16" s="102">
        <f t="shared" si="3"/>
        <v>0</v>
      </c>
      <c r="S16" s="109"/>
      <c r="T16" s="110"/>
      <c r="U16" s="110"/>
      <c r="V16" s="110"/>
      <c r="W16" s="102">
        <f t="shared" si="4"/>
        <v>0</v>
      </c>
      <c r="X16" s="109"/>
      <c r="Y16" s="110"/>
      <c r="Z16" s="110"/>
      <c r="AA16" s="110"/>
      <c r="AB16" s="102">
        <f t="shared" si="5"/>
        <v>0</v>
      </c>
      <c r="AC16" s="109"/>
      <c r="AD16" s="110"/>
      <c r="AE16" s="110"/>
      <c r="AF16" s="110"/>
      <c r="AG16" s="101">
        <f t="shared" si="0"/>
        <v>0</v>
      </c>
      <c r="AH16" s="109"/>
      <c r="AI16" s="110"/>
      <c r="AJ16" s="110"/>
      <c r="AK16" s="110"/>
      <c r="AL16" s="101">
        <f t="shared" si="6"/>
        <v>0</v>
      </c>
      <c r="AM16" s="103">
        <f t="shared" si="1"/>
        <v>0</v>
      </c>
      <c r="AN16" s="104">
        <f t="shared" si="1"/>
        <v>0</v>
      </c>
      <c r="AO16" s="104">
        <f t="shared" si="1"/>
        <v>0</v>
      </c>
      <c r="AP16" s="104">
        <f t="shared" si="1"/>
        <v>0</v>
      </c>
      <c r="AQ16" s="111">
        <f t="shared" si="7"/>
        <v>0</v>
      </c>
      <c r="AR16" s="112"/>
      <c r="AS16" s="113" t="str">
        <f t="shared" si="8"/>
        <v>-</v>
      </c>
      <c r="AT16" s="107"/>
      <c r="AU16" s="135" t="str">
        <f>IF(OR(AR16&lt;=0,ISBLANK(AR16)),"",IF(AND(OR(AS16&gt;=20,AS16&lt;=-20)),IF(ISBLANK(AT16),B100,""),""))</f>
        <v/>
      </c>
    </row>
    <row r="17" spans="1:47" s="56" customFormat="1" x14ac:dyDescent="0.2">
      <c r="A17" s="56">
        <v>11</v>
      </c>
      <c r="B17" s="57" t="str">
        <f>IF(C17&lt;&gt;"", Aufschlüsselung!B18, "")</f>
        <v/>
      </c>
      <c r="C17" s="58" t="str">
        <f>IF(OR(ISNUMBER(SEARCH("FPT", Aufschlüsselung!C18))), Aufschlüsselung!C18, "")</f>
        <v/>
      </c>
      <c r="D17" s="16" t="str">
        <f>IF(C17&lt;&gt;"", Aufschlüsselung!D18, "")</f>
        <v/>
      </c>
      <c r="E17" s="59" t="str">
        <f>IF(C17&lt;&gt;"", Aufschlüsselung!E18, "")</f>
        <v/>
      </c>
      <c r="F17" s="60" t="str">
        <f>IF(C17&lt;&gt;"", Aufschlüsselung!F18, "")</f>
        <v/>
      </c>
      <c r="G17" s="59"/>
      <c r="H17" s="108"/>
      <c r="I17" s="109"/>
      <c r="J17" s="110"/>
      <c r="K17" s="110"/>
      <c r="L17" s="110"/>
      <c r="M17" s="101">
        <f t="shared" si="2"/>
        <v>0</v>
      </c>
      <c r="N17" s="109"/>
      <c r="O17" s="110"/>
      <c r="P17" s="110"/>
      <c r="Q17" s="110"/>
      <c r="R17" s="102">
        <f t="shared" si="3"/>
        <v>0</v>
      </c>
      <c r="S17" s="109"/>
      <c r="T17" s="110"/>
      <c r="U17" s="110"/>
      <c r="V17" s="110"/>
      <c r="W17" s="102">
        <f t="shared" si="4"/>
        <v>0</v>
      </c>
      <c r="X17" s="109"/>
      <c r="Y17" s="110"/>
      <c r="Z17" s="110"/>
      <c r="AA17" s="110"/>
      <c r="AB17" s="102">
        <f t="shared" si="5"/>
        <v>0</v>
      </c>
      <c r="AC17" s="109"/>
      <c r="AD17" s="110"/>
      <c r="AE17" s="110"/>
      <c r="AF17" s="110"/>
      <c r="AG17" s="101">
        <f t="shared" si="0"/>
        <v>0</v>
      </c>
      <c r="AH17" s="109"/>
      <c r="AI17" s="110"/>
      <c r="AJ17" s="110"/>
      <c r="AK17" s="110"/>
      <c r="AL17" s="101">
        <f t="shared" si="6"/>
        <v>0</v>
      </c>
      <c r="AM17" s="103">
        <f t="shared" si="1"/>
        <v>0</v>
      </c>
      <c r="AN17" s="104">
        <f t="shared" si="1"/>
        <v>0</v>
      </c>
      <c r="AO17" s="104">
        <f t="shared" si="1"/>
        <v>0</v>
      </c>
      <c r="AP17" s="104">
        <f t="shared" si="1"/>
        <v>0</v>
      </c>
      <c r="AQ17" s="111">
        <f t="shared" si="7"/>
        <v>0</v>
      </c>
      <c r="AR17" s="112"/>
      <c r="AS17" s="113" t="str">
        <f t="shared" si="8"/>
        <v>-</v>
      </c>
      <c r="AT17" s="107"/>
      <c r="AU17" s="135" t="str">
        <f>IF(OR(AR17&lt;=0,ISBLANK(AR17)),"",IF(AND(OR(AS17&gt;=20,AS17&lt;=-20)),IF(ISBLANK(AT17),B100,""),""))</f>
        <v/>
      </c>
    </row>
    <row r="18" spans="1:47" s="56" customFormat="1" x14ac:dyDescent="0.2">
      <c r="A18" s="56">
        <v>12</v>
      </c>
      <c r="B18" s="57" t="str">
        <f>IF(C18&lt;&gt;"", Aufschlüsselung!B19, "")</f>
        <v/>
      </c>
      <c r="C18" s="58" t="str">
        <f>IF(OR(ISNUMBER(SEARCH("FPT", Aufschlüsselung!C19))), Aufschlüsselung!C19, "")</f>
        <v/>
      </c>
      <c r="D18" s="16" t="str">
        <f>IF(C18&lt;&gt;"", Aufschlüsselung!D19, "")</f>
        <v/>
      </c>
      <c r="E18" s="59" t="str">
        <f>IF(C18&lt;&gt;"", Aufschlüsselung!E19, "")</f>
        <v/>
      </c>
      <c r="F18" s="60" t="str">
        <f>IF(C18&lt;&gt;"", Aufschlüsselung!F19, "")</f>
        <v/>
      </c>
      <c r="G18" s="59"/>
      <c r="H18" s="108"/>
      <c r="I18" s="109"/>
      <c r="J18" s="110"/>
      <c r="K18" s="110"/>
      <c r="L18" s="110"/>
      <c r="M18" s="101">
        <f t="shared" si="2"/>
        <v>0</v>
      </c>
      <c r="N18" s="109"/>
      <c r="O18" s="110"/>
      <c r="P18" s="110"/>
      <c r="Q18" s="110"/>
      <c r="R18" s="102">
        <f t="shared" si="3"/>
        <v>0</v>
      </c>
      <c r="S18" s="109"/>
      <c r="T18" s="110"/>
      <c r="U18" s="110"/>
      <c r="V18" s="110"/>
      <c r="W18" s="102">
        <f t="shared" si="4"/>
        <v>0</v>
      </c>
      <c r="X18" s="109"/>
      <c r="Y18" s="110"/>
      <c r="Z18" s="110"/>
      <c r="AA18" s="110"/>
      <c r="AB18" s="102">
        <f t="shared" si="5"/>
        <v>0</v>
      </c>
      <c r="AC18" s="109"/>
      <c r="AD18" s="110"/>
      <c r="AE18" s="110"/>
      <c r="AF18" s="110"/>
      <c r="AG18" s="101">
        <f t="shared" si="0"/>
        <v>0</v>
      </c>
      <c r="AH18" s="109"/>
      <c r="AI18" s="110"/>
      <c r="AJ18" s="110"/>
      <c r="AK18" s="110"/>
      <c r="AL18" s="101">
        <f t="shared" si="6"/>
        <v>0</v>
      </c>
      <c r="AM18" s="103">
        <f t="shared" si="1"/>
        <v>0</v>
      </c>
      <c r="AN18" s="104">
        <f t="shared" si="1"/>
        <v>0</v>
      </c>
      <c r="AO18" s="104">
        <f t="shared" si="1"/>
        <v>0</v>
      </c>
      <c r="AP18" s="104">
        <f t="shared" si="1"/>
        <v>0</v>
      </c>
      <c r="AQ18" s="111">
        <f t="shared" si="7"/>
        <v>0</v>
      </c>
      <c r="AR18" s="112"/>
      <c r="AS18" s="113" t="str">
        <f t="shared" si="8"/>
        <v>-</v>
      </c>
      <c r="AT18" s="107"/>
      <c r="AU18" s="135" t="str">
        <f>IF(OR(AR18&lt;=0,ISBLANK(AR18)),"",IF(AND(OR(AS18&gt;=20,AS18&lt;=-20)),IF(ISBLANK(AT18),B100,""),""))</f>
        <v/>
      </c>
    </row>
    <row r="19" spans="1:47" s="56" customFormat="1" x14ac:dyDescent="0.2">
      <c r="A19" s="56">
        <v>13</v>
      </c>
      <c r="B19" s="57" t="str">
        <f>IF(C19&lt;&gt;"", Aufschlüsselung!B20, "")</f>
        <v/>
      </c>
      <c r="C19" s="58" t="str">
        <f>IF(OR(ISNUMBER(SEARCH("FPT", Aufschlüsselung!C20))), Aufschlüsselung!C20, "")</f>
        <v/>
      </c>
      <c r="D19" s="16" t="str">
        <f>IF(C19&lt;&gt;"", Aufschlüsselung!D20, "")</f>
        <v/>
      </c>
      <c r="E19" s="59" t="str">
        <f>IF(C19&lt;&gt;"", Aufschlüsselung!E20, "")</f>
        <v/>
      </c>
      <c r="F19" s="60" t="str">
        <f>IF(C19&lt;&gt;"", Aufschlüsselung!F20, "")</f>
        <v/>
      </c>
      <c r="G19" s="59"/>
      <c r="H19" s="108"/>
      <c r="I19" s="109"/>
      <c r="J19" s="110"/>
      <c r="K19" s="110"/>
      <c r="L19" s="110"/>
      <c r="M19" s="101">
        <f t="shared" si="2"/>
        <v>0</v>
      </c>
      <c r="N19" s="109"/>
      <c r="O19" s="110"/>
      <c r="P19" s="110"/>
      <c r="Q19" s="110"/>
      <c r="R19" s="102">
        <f t="shared" si="3"/>
        <v>0</v>
      </c>
      <c r="S19" s="109"/>
      <c r="T19" s="110"/>
      <c r="U19" s="110"/>
      <c r="V19" s="110"/>
      <c r="W19" s="102">
        <f t="shared" si="4"/>
        <v>0</v>
      </c>
      <c r="X19" s="109"/>
      <c r="Y19" s="110"/>
      <c r="Z19" s="110"/>
      <c r="AA19" s="110"/>
      <c r="AB19" s="102">
        <f t="shared" si="5"/>
        <v>0</v>
      </c>
      <c r="AC19" s="109"/>
      <c r="AD19" s="110"/>
      <c r="AE19" s="110"/>
      <c r="AF19" s="110"/>
      <c r="AG19" s="101">
        <f t="shared" si="0"/>
        <v>0</v>
      </c>
      <c r="AH19" s="109"/>
      <c r="AI19" s="110"/>
      <c r="AJ19" s="110"/>
      <c r="AK19" s="110"/>
      <c r="AL19" s="101">
        <f t="shared" si="6"/>
        <v>0</v>
      </c>
      <c r="AM19" s="103">
        <f t="shared" si="1"/>
        <v>0</v>
      </c>
      <c r="AN19" s="104">
        <f t="shared" si="1"/>
        <v>0</v>
      </c>
      <c r="AO19" s="104">
        <f t="shared" si="1"/>
        <v>0</v>
      </c>
      <c r="AP19" s="104">
        <f t="shared" si="1"/>
        <v>0</v>
      </c>
      <c r="AQ19" s="111">
        <f t="shared" si="7"/>
        <v>0</v>
      </c>
      <c r="AR19" s="112"/>
      <c r="AS19" s="113" t="str">
        <f t="shared" si="8"/>
        <v>-</v>
      </c>
      <c r="AT19" s="107"/>
      <c r="AU19" s="135" t="str">
        <f>IF(OR(AR19&lt;=0,ISBLANK(AR19)),"",IF(AND(OR(AS19&gt;=20,AS19&lt;=-20)),IF(ISBLANK(AT19),B100,""),""))</f>
        <v/>
      </c>
    </row>
    <row r="20" spans="1:47" s="56" customFormat="1" x14ac:dyDescent="0.2">
      <c r="A20" s="56">
        <v>14</v>
      </c>
      <c r="B20" s="57" t="str">
        <f>IF(C20&lt;&gt;"", Aufschlüsselung!B21, "")</f>
        <v/>
      </c>
      <c r="C20" s="58" t="str">
        <f>IF(OR(ISNUMBER(SEARCH("FPT", Aufschlüsselung!C21))), Aufschlüsselung!C21, "")</f>
        <v/>
      </c>
      <c r="D20" s="16" t="str">
        <f>IF(C20&lt;&gt;"", Aufschlüsselung!D21, "")</f>
        <v/>
      </c>
      <c r="E20" s="59" t="str">
        <f>IF(C20&lt;&gt;"", Aufschlüsselung!E21, "")</f>
        <v/>
      </c>
      <c r="F20" s="60" t="str">
        <f>IF(C20&lt;&gt;"", Aufschlüsselung!F21, "")</f>
        <v/>
      </c>
      <c r="G20" s="59"/>
      <c r="H20" s="108"/>
      <c r="I20" s="109"/>
      <c r="J20" s="110"/>
      <c r="K20" s="110"/>
      <c r="L20" s="110"/>
      <c r="M20" s="101">
        <f t="shared" si="2"/>
        <v>0</v>
      </c>
      <c r="N20" s="109"/>
      <c r="O20" s="110"/>
      <c r="P20" s="110"/>
      <c r="Q20" s="110"/>
      <c r="R20" s="102">
        <f t="shared" si="3"/>
        <v>0</v>
      </c>
      <c r="S20" s="109"/>
      <c r="T20" s="110"/>
      <c r="U20" s="110"/>
      <c r="V20" s="110"/>
      <c r="W20" s="102">
        <f t="shared" si="4"/>
        <v>0</v>
      </c>
      <c r="X20" s="109"/>
      <c r="Y20" s="110"/>
      <c r="Z20" s="110"/>
      <c r="AA20" s="110"/>
      <c r="AB20" s="102">
        <f t="shared" si="5"/>
        <v>0</v>
      </c>
      <c r="AC20" s="109"/>
      <c r="AD20" s="110"/>
      <c r="AE20" s="110"/>
      <c r="AF20" s="110"/>
      <c r="AG20" s="101">
        <f t="shared" si="0"/>
        <v>0</v>
      </c>
      <c r="AH20" s="109"/>
      <c r="AI20" s="110"/>
      <c r="AJ20" s="110"/>
      <c r="AK20" s="110"/>
      <c r="AL20" s="101">
        <f t="shared" si="6"/>
        <v>0</v>
      </c>
      <c r="AM20" s="103">
        <f t="shared" si="1"/>
        <v>0</v>
      </c>
      <c r="AN20" s="104">
        <f t="shared" si="1"/>
        <v>0</v>
      </c>
      <c r="AO20" s="104">
        <f t="shared" si="1"/>
        <v>0</v>
      </c>
      <c r="AP20" s="104">
        <f t="shared" si="1"/>
        <v>0</v>
      </c>
      <c r="AQ20" s="111">
        <f t="shared" si="7"/>
        <v>0</v>
      </c>
      <c r="AR20" s="112"/>
      <c r="AS20" s="113" t="str">
        <f t="shared" si="8"/>
        <v>-</v>
      </c>
      <c r="AT20" s="107"/>
      <c r="AU20" s="135" t="str">
        <f>IF(OR(AR20&lt;=0,ISBLANK(AR20)),"",IF(AND(OR(AS20&gt;=20,AS20&lt;=-20)),IF(ISBLANK(AT20),B100,""),""))</f>
        <v/>
      </c>
    </row>
    <row r="21" spans="1:47" s="56" customFormat="1" x14ac:dyDescent="0.2">
      <c r="A21" s="56">
        <v>15</v>
      </c>
      <c r="B21" s="57" t="str">
        <f>IF(C21&lt;&gt;"", Aufschlüsselung!B22, "")</f>
        <v/>
      </c>
      <c r="C21" s="58" t="str">
        <f>IF(OR(ISNUMBER(SEARCH("FPT", Aufschlüsselung!C22))), Aufschlüsselung!C22, "")</f>
        <v/>
      </c>
      <c r="D21" s="16" t="str">
        <f>IF(C21&lt;&gt;"", Aufschlüsselung!D22, "")</f>
        <v/>
      </c>
      <c r="E21" s="59" t="str">
        <f>IF(C21&lt;&gt;"", Aufschlüsselung!E22, "")</f>
        <v/>
      </c>
      <c r="F21" s="60" t="str">
        <f>IF(C21&lt;&gt;"", Aufschlüsselung!F22, "")</f>
        <v/>
      </c>
      <c r="G21" s="59"/>
      <c r="H21" s="108"/>
      <c r="I21" s="109"/>
      <c r="J21" s="110"/>
      <c r="K21" s="110"/>
      <c r="L21" s="110"/>
      <c r="M21" s="101">
        <f t="shared" si="2"/>
        <v>0</v>
      </c>
      <c r="N21" s="109"/>
      <c r="O21" s="110"/>
      <c r="P21" s="110"/>
      <c r="Q21" s="110"/>
      <c r="R21" s="102">
        <f t="shared" si="3"/>
        <v>0</v>
      </c>
      <c r="S21" s="109"/>
      <c r="T21" s="110"/>
      <c r="U21" s="110"/>
      <c r="V21" s="110"/>
      <c r="W21" s="102">
        <f t="shared" si="4"/>
        <v>0</v>
      </c>
      <c r="X21" s="109"/>
      <c r="Y21" s="110"/>
      <c r="Z21" s="110"/>
      <c r="AA21" s="110"/>
      <c r="AB21" s="102">
        <f t="shared" si="5"/>
        <v>0</v>
      </c>
      <c r="AC21" s="109"/>
      <c r="AD21" s="110"/>
      <c r="AE21" s="110"/>
      <c r="AF21" s="110"/>
      <c r="AG21" s="101">
        <f t="shared" si="0"/>
        <v>0</v>
      </c>
      <c r="AH21" s="109"/>
      <c r="AI21" s="110"/>
      <c r="AJ21" s="110"/>
      <c r="AK21" s="110"/>
      <c r="AL21" s="101">
        <f t="shared" si="6"/>
        <v>0</v>
      </c>
      <c r="AM21" s="103">
        <f t="shared" si="1"/>
        <v>0</v>
      </c>
      <c r="AN21" s="104">
        <f t="shared" si="1"/>
        <v>0</v>
      </c>
      <c r="AO21" s="104">
        <f t="shared" si="1"/>
        <v>0</v>
      </c>
      <c r="AP21" s="104">
        <f t="shared" si="1"/>
        <v>0</v>
      </c>
      <c r="AQ21" s="111">
        <f t="shared" si="7"/>
        <v>0</v>
      </c>
      <c r="AR21" s="112"/>
      <c r="AS21" s="113" t="str">
        <f t="shared" si="8"/>
        <v>-</v>
      </c>
      <c r="AT21" s="107"/>
      <c r="AU21" s="135" t="str">
        <f>IF(OR(AR21&lt;=0,ISBLANK(AR21)),"",IF(AND(OR(AS21&gt;=20,AS21&lt;=-20)),IF(ISBLANK(AT21),B100,""),""))</f>
        <v/>
      </c>
    </row>
    <row r="22" spans="1:47" s="56" customFormat="1" x14ac:dyDescent="0.2">
      <c r="A22" s="56">
        <v>16</v>
      </c>
      <c r="B22" s="57" t="str">
        <f>IF(C22&lt;&gt;"", Aufschlüsselung!B23, "")</f>
        <v/>
      </c>
      <c r="C22" s="58" t="str">
        <f>IF(OR(ISNUMBER(SEARCH("FPT", Aufschlüsselung!C23))), Aufschlüsselung!C23, "")</f>
        <v/>
      </c>
      <c r="D22" s="16" t="str">
        <f>IF(C22&lt;&gt;"", Aufschlüsselung!D23, "")</f>
        <v/>
      </c>
      <c r="E22" s="59" t="str">
        <f>IF(C22&lt;&gt;"", Aufschlüsselung!E23, "")</f>
        <v/>
      </c>
      <c r="F22" s="60" t="str">
        <f>IF(C22&lt;&gt;"", Aufschlüsselung!F23, "")</f>
        <v/>
      </c>
      <c r="G22" s="59"/>
      <c r="H22" s="108"/>
      <c r="I22" s="109"/>
      <c r="J22" s="110"/>
      <c r="K22" s="110"/>
      <c r="L22" s="110"/>
      <c r="M22" s="101">
        <f t="shared" si="2"/>
        <v>0</v>
      </c>
      <c r="N22" s="109"/>
      <c r="O22" s="110"/>
      <c r="P22" s="110"/>
      <c r="Q22" s="110"/>
      <c r="R22" s="102">
        <f t="shared" si="3"/>
        <v>0</v>
      </c>
      <c r="S22" s="109"/>
      <c r="T22" s="110"/>
      <c r="U22" s="110"/>
      <c r="V22" s="110"/>
      <c r="W22" s="102">
        <f t="shared" si="4"/>
        <v>0</v>
      </c>
      <c r="X22" s="109"/>
      <c r="Y22" s="110"/>
      <c r="Z22" s="110"/>
      <c r="AA22" s="110"/>
      <c r="AB22" s="102">
        <f t="shared" si="5"/>
        <v>0</v>
      </c>
      <c r="AC22" s="109"/>
      <c r="AD22" s="110"/>
      <c r="AE22" s="110"/>
      <c r="AF22" s="110"/>
      <c r="AG22" s="101">
        <f t="shared" si="0"/>
        <v>0</v>
      </c>
      <c r="AH22" s="109"/>
      <c r="AI22" s="110"/>
      <c r="AJ22" s="110"/>
      <c r="AK22" s="110"/>
      <c r="AL22" s="101">
        <f t="shared" si="6"/>
        <v>0</v>
      </c>
      <c r="AM22" s="103">
        <f t="shared" si="1"/>
        <v>0</v>
      </c>
      <c r="AN22" s="104">
        <f t="shared" si="1"/>
        <v>0</v>
      </c>
      <c r="AO22" s="104">
        <f t="shared" si="1"/>
        <v>0</v>
      </c>
      <c r="AP22" s="104">
        <f t="shared" si="1"/>
        <v>0</v>
      </c>
      <c r="AQ22" s="111">
        <f t="shared" si="7"/>
        <v>0</v>
      </c>
      <c r="AR22" s="112"/>
      <c r="AS22" s="113" t="str">
        <f t="shared" si="8"/>
        <v>-</v>
      </c>
      <c r="AT22" s="107"/>
      <c r="AU22" s="135" t="str">
        <f>IF(OR(AR22&lt;=0,ISBLANK(AR22)),"",IF(AND(OR(AS22&gt;=20,AS22&lt;=-20)),IF(ISBLANK(AT22),B100,""),""))</f>
        <v/>
      </c>
    </row>
    <row r="23" spans="1:47" s="56" customFormat="1" x14ac:dyDescent="0.2">
      <c r="A23" s="56">
        <v>17</v>
      </c>
      <c r="B23" s="57" t="str">
        <f>IF(C23&lt;&gt;"", Aufschlüsselung!B24, "")</f>
        <v/>
      </c>
      <c r="C23" s="58" t="str">
        <f>IF(OR(ISNUMBER(SEARCH("FPT", Aufschlüsselung!C24))), Aufschlüsselung!C24, "")</f>
        <v/>
      </c>
      <c r="D23" s="16" t="str">
        <f>IF(C23&lt;&gt;"", Aufschlüsselung!D24, "")</f>
        <v/>
      </c>
      <c r="E23" s="59" t="str">
        <f>IF(C23&lt;&gt;"", Aufschlüsselung!E24, "")</f>
        <v/>
      </c>
      <c r="F23" s="60" t="str">
        <f>IF(C23&lt;&gt;"", Aufschlüsselung!F24, "")</f>
        <v/>
      </c>
      <c r="G23" s="59"/>
      <c r="H23" s="108"/>
      <c r="I23" s="109"/>
      <c r="J23" s="110"/>
      <c r="K23" s="110"/>
      <c r="L23" s="110"/>
      <c r="M23" s="101">
        <f t="shared" si="2"/>
        <v>0</v>
      </c>
      <c r="N23" s="109"/>
      <c r="O23" s="110"/>
      <c r="P23" s="110"/>
      <c r="Q23" s="110"/>
      <c r="R23" s="102">
        <f t="shared" si="3"/>
        <v>0</v>
      </c>
      <c r="S23" s="109"/>
      <c r="T23" s="110"/>
      <c r="U23" s="110"/>
      <c r="V23" s="110"/>
      <c r="W23" s="102">
        <f t="shared" si="4"/>
        <v>0</v>
      </c>
      <c r="X23" s="109"/>
      <c r="Y23" s="110"/>
      <c r="Z23" s="110"/>
      <c r="AA23" s="110"/>
      <c r="AB23" s="102">
        <f t="shared" si="5"/>
        <v>0</v>
      </c>
      <c r="AC23" s="109"/>
      <c r="AD23" s="110"/>
      <c r="AE23" s="110"/>
      <c r="AF23" s="110"/>
      <c r="AG23" s="101">
        <f t="shared" si="0"/>
        <v>0</v>
      </c>
      <c r="AH23" s="109"/>
      <c r="AI23" s="110"/>
      <c r="AJ23" s="110"/>
      <c r="AK23" s="110"/>
      <c r="AL23" s="101">
        <f t="shared" si="6"/>
        <v>0</v>
      </c>
      <c r="AM23" s="103">
        <f t="shared" si="1"/>
        <v>0</v>
      </c>
      <c r="AN23" s="104">
        <f t="shared" si="1"/>
        <v>0</v>
      </c>
      <c r="AO23" s="104">
        <f t="shared" si="1"/>
        <v>0</v>
      </c>
      <c r="AP23" s="104">
        <f t="shared" si="1"/>
        <v>0</v>
      </c>
      <c r="AQ23" s="111">
        <f t="shared" si="7"/>
        <v>0</v>
      </c>
      <c r="AR23" s="112"/>
      <c r="AS23" s="113" t="str">
        <f t="shared" si="8"/>
        <v>-</v>
      </c>
      <c r="AT23" s="107"/>
      <c r="AU23" s="135" t="str">
        <f>IF(OR(AR23&lt;=0,ISBLANK(AR23)),"",IF(AND(OR(AS23&gt;=20,AS23&lt;=-20)),IF(ISBLANK(AT23),B100,""),""))</f>
        <v/>
      </c>
    </row>
    <row r="24" spans="1:47" s="56" customFormat="1" x14ac:dyDescent="0.2">
      <c r="A24" s="56">
        <v>18</v>
      </c>
      <c r="B24" s="57" t="str">
        <f>IF(C24&lt;&gt;"", Aufschlüsselung!B25, "")</f>
        <v/>
      </c>
      <c r="C24" s="58" t="str">
        <f>IF(OR(ISNUMBER(SEARCH("FPT", Aufschlüsselung!C25))), Aufschlüsselung!C25, "")</f>
        <v/>
      </c>
      <c r="D24" s="16" t="str">
        <f>IF(C24&lt;&gt;"", Aufschlüsselung!D25, "")</f>
        <v/>
      </c>
      <c r="E24" s="59" t="str">
        <f>IF(C24&lt;&gt;"", Aufschlüsselung!E25, "")</f>
        <v/>
      </c>
      <c r="F24" s="60" t="str">
        <f>IF(C24&lt;&gt;"", Aufschlüsselung!F25, "")</f>
        <v/>
      </c>
      <c r="G24" s="59"/>
      <c r="H24" s="108"/>
      <c r="I24" s="109"/>
      <c r="J24" s="110"/>
      <c r="K24" s="110"/>
      <c r="L24" s="110"/>
      <c r="M24" s="101">
        <f t="shared" si="2"/>
        <v>0</v>
      </c>
      <c r="N24" s="109"/>
      <c r="O24" s="110"/>
      <c r="P24" s="110"/>
      <c r="Q24" s="110"/>
      <c r="R24" s="102">
        <f t="shared" si="3"/>
        <v>0</v>
      </c>
      <c r="S24" s="109"/>
      <c r="T24" s="110"/>
      <c r="U24" s="110"/>
      <c r="V24" s="110"/>
      <c r="W24" s="102">
        <f t="shared" si="4"/>
        <v>0</v>
      </c>
      <c r="X24" s="109"/>
      <c r="Y24" s="110"/>
      <c r="Z24" s="110"/>
      <c r="AA24" s="110"/>
      <c r="AB24" s="102">
        <f t="shared" si="5"/>
        <v>0</v>
      </c>
      <c r="AC24" s="109"/>
      <c r="AD24" s="110"/>
      <c r="AE24" s="110"/>
      <c r="AF24" s="110"/>
      <c r="AG24" s="101">
        <f t="shared" si="0"/>
        <v>0</v>
      </c>
      <c r="AH24" s="109"/>
      <c r="AI24" s="110"/>
      <c r="AJ24" s="110"/>
      <c r="AK24" s="110"/>
      <c r="AL24" s="101">
        <f t="shared" si="6"/>
        <v>0</v>
      </c>
      <c r="AM24" s="103">
        <f t="shared" si="1"/>
        <v>0</v>
      </c>
      <c r="AN24" s="104">
        <f t="shared" si="1"/>
        <v>0</v>
      </c>
      <c r="AO24" s="104">
        <f t="shared" si="1"/>
        <v>0</v>
      </c>
      <c r="AP24" s="104">
        <f t="shared" si="1"/>
        <v>0</v>
      </c>
      <c r="AQ24" s="111">
        <f t="shared" si="7"/>
        <v>0</v>
      </c>
      <c r="AR24" s="112"/>
      <c r="AS24" s="113" t="str">
        <f t="shared" si="8"/>
        <v>-</v>
      </c>
      <c r="AT24" s="107"/>
      <c r="AU24" s="135" t="str">
        <f>IF(OR(AR24&lt;=0,ISBLANK(AR24)),"",IF(AND(OR(AS24&gt;=20,AS24&lt;=-20)),IF(ISBLANK(AT24),B100,""),""))</f>
        <v/>
      </c>
    </row>
    <row r="25" spans="1:47" s="56" customFormat="1" x14ac:dyDescent="0.2">
      <c r="A25" s="56">
        <v>19</v>
      </c>
      <c r="B25" s="57" t="str">
        <f>IF(C25&lt;&gt;"", Aufschlüsselung!B26, "")</f>
        <v/>
      </c>
      <c r="C25" s="58" t="str">
        <f>IF(OR(ISNUMBER(SEARCH("FPT", Aufschlüsselung!C26))), Aufschlüsselung!C26, "")</f>
        <v/>
      </c>
      <c r="D25" s="16" t="str">
        <f>IF(C25&lt;&gt;"", Aufschlüsselung!D26, "")</f>
        <v/>
      </c>
      <c r="E25" s="59" t="str">
        <f>IF(C25&lt;&gt;"", Aufschlüsselung!E26, "")</f>
        <v/>
      </c>
      <c r="F25" s="60" t="str">
        <f>IF(C25&lt;&gt;"", Aufschlüsselung!F26, "")</f>
        <v/>
      </c>
      <c r="G25" s="59"/>
      <c r="H25" s="108"/>
      <c r="I25" s="109"/>
      <c r="J25" s="110"/>
      <c r="K25" s="110"/>
      <c r="L25" s="110"/>
      <c r="M25" s="101">
        <f t="shared" si="2"/>
        <v>0</v>
      </c>
      <c r="N25" s="109"/>
      <c r="O25" s="110"/>
      <c r="P25" s="110"/>
      <c r="Q25" s="110"/>
      <c r="R25" s="102">
        <f t="shared" si="3"/>
        <v>0</v>
      </c>
      <c r="S25" s="109"/>
      <c r="T25" s="110"/>
      <c r="U25" s="110"/>
      <c r="V25" s="110"/>
      <c r="W25" s="102">
        <f t="shared" si="4"/>
        <v>0</v>
      </c>
      <c r="X25" s="109"/>
      <c r="Y25" s="110"/>
      <c r="Z25" s="110"/>
      <c r="AA25" s="110"/>
      <c r="AB25" s="102">
        <f t="shared" si="5"/>
        <v>0</v>
      </c>
      <c r="AC25" s="109"/>
      <c r="AD25" s="110"/>
      <c r="AE25" s="110"/>
      <c r="AF25" s="110"/>
      <c r="AG25" s="101">
        <f t="shared" si="0"/>
        <v>0</v>
      </c>
      <c r="AH25" s="109"/>
      <c r="AI25" s="110"/>
      <c r="AJ25" s="110"/>
      <c r="AK25" s="110"/>
      <c r="AL25" s="101">
        <f t="shared" si="6"/>
        <v>0</v>
      </c>
      <c r="AM25" s="103">
        <f t="shared" si="1"/>
        <v>0</v>
      </c>
      <c r="AN25" s="104">
        <f t="shared" si="1"/>
        <v>0</v>
      </c>
      <c r="AO25" s="104">
        <f t="shared" si="1"/>
        <v>0</v>
      </c>
      <c r="AP25" s="104">
        <f t="shared" si="1"/>
        <v>0</v>
      </c>
      <c r="AQ25" s="111">
        <f t="shared" si="7"/>
        <v>0</v>
      </c>
      <c r="AR25" s="112"/>
      <c r="AS25" s="113" t="str">
        <f t="shared" si="8"/>
        <v>-</v>
      </c>
      <c r="AT25" s="107"/>
      <c r="AU25" s="135" t="str">
        <f>IF(OR(AR25&lt;=0,ISBLANK(AR25)),"",IF(AND(OR(AS25&gt;=20,AS25&lt;=-20)),IF(ISBLANK(AT25),B100,""),""))</f>
        <v/>
      </c>
    </row>
    <row r="26" spans="1:47" s="56" customFormat="1" x14ac:dyDescent="0.2">
      <c r="A26" s="56">
        <v>20</v>
      </c>
      <c r="B26" s="57" t="str">
        <f>IF(C26&lt;&gt;"", Aufschlüsselung!B27, "")</f>
        <v/>
      </c>
      <c r="C26" s="58" t="str">
        <f>IF(OR(ISNUMBER(SEARCH("FPT", Aufschlüsselung!C27))), Aufschlüsselung!C27, "")</f>
        <v/>
      </c>
      <c r="D26" s="16" t="str">
        <f>IF(C26&lt;&gt;"", Aufschlüsselung!D27, "")</f>
        <v/>
      </c>
      <c r="E26" s="59" t="str">
        <f>IF(C26&lt;&gt;"", Aufschlüsselung!E27, "")</f>
        <v/>
      </c>
      <c r="F26" s="60" t="str">
        <f>IF(C26&lt;&gt;"", Aufschlüsselung!F27, "")</f>
        <v/>
      </c>
      <c r="G26" s="59"/>
      <c r="H26" s="108"/>
      <c r="I26" s="109"/>
      <c r="J26" s="110"/>
      <c r="K26" s="110"/>
      <c r="L26" s="110"/>
      <c r="M26" s="101">
        <f t="shared" si="2"/>
        <v>0</v>
      </c>
      <c r="N26" s="109"/>
      <c r="O26" s="110"/>
      <c r="P26" s="110"/>
      <c r="Q26" s="110"/>
      <c r="R26" s="102">
        <f t="shared" si="3"/>
        <v>0</v>
      </c>
      <c r="S26" s="109"/>
      <c r="T26" s="110"/>
      <c r="U26" s="110"/>
      <c r="V26" s="110"/>
      <c r="W26" s="102">
        <f t="shared" si="4"/>
        <v>0</v>
      </c>
      <c r="X26" s="109"/>
      <c r="Y26" s="110"/>
      <c r="Z26" s="110"/>
      <c r="AA26" s="110"/>
      <c r="AB26" s="102">
        <f t="shared" si="5"/>
        <v>0</v>
      </c>
      <c r="AC26" s="109"/>
      <c r="AD26" s="110"/>
      <c r="AE26" s="110"/>
      <c r="AF26" s="110"/>
      <c r="AG26" s="101">
        <f t="shared" si="0"/>
        <v>0</v>
      </c>
      <c r="AH26" s="109"/>
      <c r="AI26" s="110"/>
      <c r="AJ26" s="110"/>
      <c r="AK26" s="110"/>
      <c r="AL26" s="101">
        <f t="shared" si="6"/>
        <v>0</v>
      </c>
      <c r="AM26" s="103">
        <f t="shared" si="1"/>
        <v>0</v>
      </c>
      <c r="AN26" s="104">
        <f t="shared" si="1"/>
        <v>0</v>
      </c>
      <c r="AO26" s="104">
        <f t="shared" si="1"/>
        <v>0</v>
      </c>
      <c r="AP26" s="104">
        <f t="shared" si="1"/>
        <v>0</v>
      </c>
      <c r="AQ26" s="111">
        <f t="shared" si="7"/>
        <v>0</v>
      </c>
      <c r="AR26" s="112"/>
      <c r="AS26" s="113" t="str">
        <f t="shared" si="8"/>
        <v>-</v>
      </c>
      <c r="AT26" s="107"/>
      <c r="AU26" s="135" t="str">
        <f>IF(OR(AR26&lt;=0,ISBLANK(AR26)),"",IF(AND(OR(AS26&gt;=20,AS26&lt;=-20)),IF(ISBLANK(AT26),B100,""),""))</f>
        <v/>
      </c>
    </row>
    <row r="27" spans="1:47" s="56" customFormat="1" x14ac:dyDescent="0.2">
      <c r="A27" s="56">
        <v>21</v>
      </c>
      <c r="B27" s="57" t="str">
        <f>IF(C27&lt;&gt;"", Aufschlüsselung!B28, "")</f>
        <v/>
      </c>
      <c r="C27" s="58" t="str">
        <f>IF(OR(ISNUMBER(SEARCH("FPT", Aufschlüsselung!C28))), Aufschlüsselung!C28, "")</f>
        <v/>
      </c>
      <c r="D27" s="16" t="str">
        <f>IF(C27&lt;&gt;"", Aufschlüsselung!D28, "")</f>
        <v/>
      </c>
      <c r="E27" s="59" t="str">
        <f>IF(C27&lt;&gt;"", Aufschlüsselung!E28, "")</f>
        <v/>
      </c>
      <c r="F27" s="60" t="str">
        <f>IF(C27&lt;&gt;"", Aufschlüsselung!F28, "")</f>
        <v/>
      </c>
      <c r="G27" s="59"/>
      <c r="H27" s="108"/>
      <c r="I27" s="109"/>
      <c r="J27" s="110"/>
      <c r="K27" s="110"/>
      <c r="L27" s="110"/>
      <c r="M27" s="101">
        <f t="shared" si="2"/>
        <v>0</v>
      </c>
      <c r="N27" s="109"/>
      <c r="O27" s="110"/>
      <c r="P27" s="110"/>
      <c r="Q27" s="110"/>
      <c r="R27" s="102">
        <f t="shared" si="3"/>
        <v>0</v>
      </c>
      <c r="S27" s="109"/>
      <c r="T27" s="110"/>
      <c r="U27" s="110"/>
      <c r="V27" s="110"/>
      <c r="W27" s="102">
        <f t="shared" si="4"/>
        <v>0</v>
      </c>
      <c r="X27" s="109"/>
      <c r="Y27" s="110"/>
      <c r="Z27" s="110"/>
      <c r="AA27" s="110"/>
      <c r="AB27" s="102">
        <f t="shared" si="5"/>
        <v>0</v>
      </c>
      <c r="AC27" s="109"/>
      <c r="AD27" s="110"/>
      <c r="AE27" s="110"/>
      <c r="AF27" s="110"/>
      <c r="AG27" s="101">
        <f t="shared" si="0"/>
        <v>0</v>
      </c>
      <c r="AH27" s="109"/>
      <c r="AI27" s="110"/>
      <c r="AJ27" s="110"/>
      <c r="AK27" s="110"/>
      <c r="AL27" s="101">
        <f t="shared" si="6"/>
        <v>0</v>
      </c>
      <c r="AM27" s="103">
        <f t="shared" si="1"/>
        <v>0</v>
      </c>
      <c r="AN27" s="104">
        <f t="shared" si="1"/>
        <v>0</v>
      </c>
      <c r="AO27" s="104">
        <f t="shared" si="1"/>
        <v>0</v>
      </c>
      <c r="AP27" s="104">
        <f t="shared" si="1"/>
        <v>0</v>
      </c>
      <c r="AQ27" s="111">
        <f t="shared" si="7"/>
        <v>0</v>
      </c>
      <c r="AR27" s="112"/>
      <c r="AS27" s="113" t="str">
        <f t="shared" si="8"/>
        <v>-</v>
      </c>
      <c r="AT27" s="107"/>
      <c r="AU27" s="135" t="str">
        <f>IF(OR(AR27&lt;=0,ISBLANK(AR27)),"",IF(AND(OR(AS27&gt;=20,AS27&lt;=-20)),IF(ISBLANK(AT27),B100,""),""))</f>
        <v/>
      </c>
    </row>
    <row r="28" spans="1:47" s="56" customFormat="1" x14ac:dyDescent="0.2">
      <c r="A28" s="56">
        <v>22</v>
      </c>
      <c r="B28" s="57" t="str">
        <f>IF(C28&lt;&gt;"", Aufschlüsselung!B29, "")</f>
        <v/>
      </c>
      <c r="C28" s="58" t="str">
        <f>IF(OR(ISNUMBER(SEARCH("FPT", Aufschlüsselung!C29))), Aufschlüsselung!C29, "")</f>
        <v/>
      </c>
      <c r="D28" s="16" t="str">
        <f>IF(C28&lt;&gt;"", Aufschlüsselung!D29, "")</f>
        <v/>
      </c>
      <c r="E28" s="59" t="str">
        <f>IF(C28&lt;&gt;"", Aufschlüsselung!E29, "")</f>
        <v/>
      </c>
      <c r="F28" s="60" t="str">
        <f>IF(C28&lt;&gt;"", Aufschlüsselung!F29, "")</f>
        <v/>
      </c>
      <c r="G28" s="59"/>
      <c r="H28" s="108"/>
      <c r="I28" s="109"/>
      <c r="J28" s="110"/>
      <c r="K28" s="110"/>
      <c r="L28" s="110"/>
      <c r="M28" s="101">
        <f t="shared" si="2"/>
        <v>0</v>
      </c>
      <c r="N28" s="109"/>
      <c r="O28" s="110"/>
      <c r="P28" s="110"/>
      <c r="Q28" s="110"/>
      <c r="R28" s="102">
        <f t="shared" si="3"/>
        <v>0</v>
      </c>
      <c r="S28" s="109"/>
      <c r="T28" s="110"/>
      <c r="U28" s="110"/>
      <c r="V28" s="110"/>
      <c r="W28" s="102">
        <f t="shared" si="4"/>
        <v>0</v>
      </c>
      <c r="X28" s="109"/>
      <c r="Y28" s="110"/>
      <c r="Z28" s="110"/>
      <c r="AA28" s="110"/>
      <c r="AB28" s="102">
        <f t="shared" si="5"/>
        <v>0</v>
      </c>
      <c r="AC28" s="109"/>
      <c r="AD28" s="110"/>
      <c r="AE28" s="110"/>
      <c r="AF28" s="110"/>
      <c r="AG28" s="101">
        <f t="shared" si="0"/>
        <v>0</v>
      </c>
      <c r="AH28" s="109"/>
      <c r="AI28" s="110"/>
      <c r="AJ28" s="110"/>
      <c r="AK28" s="110"/>
      <c r="AL28" s="101">
        <f t="shared" si="6"/>
        <v>0</v>
      </c>
      <c r="AM28" s="103">
        <f t="shared" si="1"/>
        <v>0</v>
      </c>
      <c r="AN28" s="104">
        <f t="shared" si="1"/>
        <v>0</v>
      </c>
      <c r="AO28" s="104">
        <f t="shared" si="1"/>
        <v>0</v>
      </c>
      <c r="AP28" s="104">
        <f t="shared" si="1"/>
        <v>0</v>
      </c>
      <c r="AQ28" s="111">
        <f t="shared" si="7"/>
        <v>0</v>
      </c>
      <c r="AR28" s="112"/>
      <c r="AS28" s="113" t="str">
        <f t="shared" si="8"/>
        <v>-</v>
      </c>
      <c r="AT28" s="107"/>
      <c r="AU28" s="135" t="str">
        <f>IF(OR(AR28&lt;=0,ISBLANK(AR28)),"",IF(AND(OR(AS28&gt;=20,AS28&lt;=-20)),IF(ISBLANK(AT28),B100,""),""))</f>
        <v/>
      </c>
    </row>
    <row r="29" spans="1:47" s="56" customFormat="1" x14ac:dyDescent="0.2">
      <c r="A29" s="56">
        <v>23</v>
      </c>
      <c r="B29" s="57" t="str">
        <f>IF(C29&lt;&gt;"", Aufschlüsselung!B30, "")</f>
        <v/>
      </c>
      <c r="C29" s="58" t="str">
        <f>IF(OR(ISNUMBER(SEARCH("FPT", Aufschlüsselung!C30))), Aufschlüsselung!C30, "")</f>
        <v/>
      </c>
      <c r="D29" s="16" t="str">
        <f>IF(C29&lt;&gt;"", Aufschlüsselung!D30, "")</f>
        <v/>
      </c>
      <c r="E29" s="59" t="str">
        <f>IF(C29&lt;&gt;"", Aufschlüsselung!E30, "")</f>
        <v/>
      </c>
      <c r="F29" s="60" t="str">
        <f>IF(C29&lt;&gt;"", Aufschlüsselung!F30, "")</f>
        <v/>
      </c>
      <c r="G29" s="59"/>
      <c r="H29" s="108"/>
      <c r="I29" s="109"/>
      <c r="J29" s="110"/>
      <c r="K29" s="110"/>
      <c r="L29" s="110"/>
      <c r="M29" s="101">
        <f t="shared" si="2"/>
        <v>0</v>
      </c>
      <c r="N29" s="109"/>
      <c r="O29" s="110"/>
      <c r="P29" s="110"/>
      <c r="Q29" s="110"/>
      <c r="R29" s="102">
        <f t="shared" si="3"/>
        <v>0</v>
      </c>
      <c r="S29" s="109"/>
      <c r="T29" s="110"/>
      <c r="U29" s="110"/>
      <c r="V29" s="110"/>
      <c r="W29" s="102">
        <f t="shared" si="4"/>
        <v>0</v>
      </c>
      <c r="X29" s="109"/>
      <c r="Y29" s="110"/>
      <c r="Z29" s="110"/>
      <c r="AA29" s="110"/>
      <c r="AB29" s="102">
        <f t="shared" si="5"/>
        <v>0</v>
      </c>
      <c r="AC29" s="109"/>
      <c r="AD29" s="110"/>
      <c r="AE29" s="110"/>
      <c r="AF29" s="110"/>
      <c r="AG29" s="101">
        <f t="shared" si="0"/>
        <v>0</v>
      </c>
      <c r="AH29" s="109"/>
      <c r="AI29" s="110"/>
      <c r="AJ29" s="110"/>
      <c r="AK29" s="110"/>
      <c r="AL29" s="101">
        <f t="shared" si="6"/>
        <v>0</v>
      </c>
      <c r="AM29" s="103">
        <f t="shared" si="1"/>
        <v>0</v>
      </c>
      <c r="AN29" s="104">
        <f t="shared" si="1"/>
        <v>0</v>
      </c>
      <c r="AO29" s="104">
        <f t="shared" si="1"/>
        <v>0</v>
      </c>
      <c r="AP29" s="104">
        <f t="shared" si="1"/>
        <v>0</v>
      </c>
      <c r="AQ29" s="111">
        <f t="shared" si="7"/>
        <v>0</v>
      </c>
      <c r="AR29" s="112"/>
      <c r="AS29" s="113" t="str">
        <f t="shared" si="8"/>
        <v>-</v>
      </c>
      <c r="AT29" s="107"/>
      <c r="AU29" s="135" t="str">
        <f>IF(OR(AR29&lt;=0,ISBLANK(AR29)),"",IF(AND(OR(AS29&gt;=20,AS29&lt;=-20)),IF(ISBLANK(AT29),B100,""),""))</f>
        <v/>
      </c>
    </row>
    <row r="30" spans="1:47" s="56" customFormat="1" x14ac:dyDescent="0.2">
      <c r="A30" s="56">
        <v>24</v>
      </c>
      <c r="B30" s="57" t="str">
        <f>IF(C30&lt;&gt;"", Aufschlüsselung!B31, "")</f>
        <v/>
      </c>
      <c r="C30" s="58" t="str">
        <f>IF(OR(ISNUMBER(SEARCH("FPT", Aufschlüsselung!C31))), Aufschlüsselung!C31, "")</f>
        <v/>
      </c>
      <c r="D30" s="16" t="str">
        <f>IF(C30&lt;&gt;"", Aufschlüsselung!D31, "")</f>
        <v/>
      </c>
      <c r="E30" s="59" t="str">
        <f>IF(C30&lt;&gt;"", Aufschlüsselung!E31, "")</f>
        <v/>
      </c>
      <c r="F30" s="60" t="str">
        <f>IF(C30&lt;&gt;"", Aufschlüsselung!F31, "")</f>
        <v/>
      </c>
      <c r="G30" s="59"/>
      <c r="H30" s="108"/>
      <c r="I30" s="109"/>
      <c r="J30" s="110"/>
      <c r="K30" s="110"/>
      <c r="L30" s="110"/>
      <c r="M30" s="101">
        <f t="shared" si="2"/>
        <v>0</v>
      </c>
      <c r="N30" s="109"/>
      <c r="O30" s="110"/>
      <c r="P30" s="110"/>
      <c r="Q30" s="110"/>
      <c r="R30" s="102">
        <f t="shared" si="3"/>
        <v>0</v>
      </c>
      <c r="S30" s="109"/>
      <c r="T30" s="110"/>
      <c r="U30" s="110"/>
      <c r="V30" s="110"/>
      <c r="W30" s="102">
        <f t="shared" si="4"/>
        <v>0</v>
      </c>
      <c r="X30" s="109"/>
      <c r="Y30" s="110"/>
      <c r="Z30" s="110"/>
      <c r="AA30" s="110"/>
      <c r="AB30" s="102">
        <f t="shared" si="5"/>
        <v>0</v>
      </c>
      <c r="AC30" s="109"/>
      <c r="AD30" s="110"/>
      <c r="AE30" s="110"/>
      <c r="AF30" s="110"/>
      <c r="AG30" s="101">
        <f t="shared" si="0"/>
        <v>0</v>
      </c>
      <c r="AH30" s="109"/>
      <c r="AI30" s="110"/>
      <c r="AJ30" s="110"/>
      <c r="AK30" s="110"/>
      <c r="AL30" s="101">
        <f t="shared" si="6"/>
        <v>0</v>
      </c>
      <c r="AM30" s="103">
        <f t="shared" si="1"/>
        <v>0</v>
      </c>
      <c r="AN30" s="104">
        <f t="shared" si="1"/>
        <v>0</v>
      </c>
      <c r="AO30" s="104">
        <f t="shared" si="1"/>
        <v>0</v>
      </c>
      <c r="AP30" s="104">
        <f t="shared" si="1"/>
        <v>0</v>
      </c>
      <c r="AQ30" s="111">
        <f t="shared" si="7"/>
        <v>0</v>
      </c>
      <c r="AR30" s="112"/>
      <c r="AS30" s="113" t="str">
        <f t="shared" si="8"/>
        <v>-</v>
      </c>
      <c r="AT30" s="107"/>
      <c r="AU30" s="135" t="str">
        <f>IF(OR(AR30&lt;=0,ISBLANK(AR30)),"",IF(AND(OR(AS30&gt;=20,AS30&lt;=-20)),IF(ISBLANK(AT30),B100,""),""))</f>
        <v/>
      </c>
    </row>
    <row r="31" spans="1:47" s="56" customFormat="1" x14ac:dyDescent="0.2">
      <c r="A31" s="56">
        <v>25</v>
      </c>
      <c r="B31" s="57" t="str">
        <f>IF(C31&lt;&gt;"", Aufschlüsselung!B32, "")</f>
        <v/>
      </c>
      <c r="C31" s="58" t="str">
        <f>IF(OR(ISNUMBER(SEARCH("FPT", Aufschlüsselung!C32))), Aufschlüsselung!C32, "")</f>
        <v/>
      </c>
      <c r="D31" s="16" t="str">
        <f>IF(C31&lt;&gt;"", Aufschlüsselung!D32, "")</f>
        <v/>
      </c>
      <c r="E31" s="59" t="str">
        <f>IF(C31&lt;&gt;"", Aufschlüsselung!E32, "")</f>
        <v/>
      </c>
      <c r="F31" s="60" t="str">
        <f>IF(C31&lt;&gt;"", Aufschlüsselung!F32, "")</f>
        <v/>
      </c>
      <c r="G31" s="59"/>
      <c r="H31" s="108"/>
      <c r="I31" s="109"/>
      <c r="J31" s="110"/>
      <c r="K31" s="110"/>
      <c r="L31" s="110"/>
      <c r="M31" s="101">
        <f t="shared" si="2"/>
        <v>0</v>
      </c>
      <c r="N31" s="109"/>
      <c r="O31" s="110"/>
      <c r="P31" s="110"/>
      <c r="Q31" s="110"/>
      <c r="R31" s="102">
        <f t="shared" si="3"/>
        <v>0</v>
      </c>
      <c r="S31" s="109"/>
      <c r="T31" s="110"/>
      <c r="U31" s="110"/>
      <c r="V31" s="110"/>
      <c r="W31" s="102">
        <f t="shared" si="4"/>
        <v>0</v>
      </c>
      <c r="X31" s="109"/>
      <c r="Y31" s="110"/>
      <c r="Z31" s="110"/>
      <c r="AA31" s="110"/>
      <c r="AB31" s="102">
        <f t="shared" si="5"/>
        <v>0</v>
      </c>
      <c r="AC31" s="109"/>
      <c r="AD31" s="110"/>
      <c r="AE31" s="110"/>
      <c r="AF31" s="110"/>
      <c r="AG31" s="101">
        <f t="shared" si="0"/>
        <v>0</v>
      </c>
      <c r="AH31" s="109"/>
      <c r="AI31" s="110"/>
      <c r="AJ31" s="110"/>
      <c r="AK31" s="110"/>
      <c r="AL31" s="101">
        <f t="shared" si="6"/>
        <v>0</v>
      </c>
      <c r="AM31" s="103">
        <f t="shared" si="1"/>
        <v>0</v>
      </c>
      <c r="AN31" s="104">
        <f t="shared" si="1"/>
        <v>0</v>
      </c>
      <c r="AO31" s="104">
        <f t="shared" si="1"/>
        <v>0</v>
      </c>
      <c r="AP31" s="104">
        <f t="shared" si="1"/>
        <v>0</v>
      </c>
      <c r="AQ31" s="111">
        <f t="shared" si="7"/>
        <v>0</v>
      </c>
      <c r="AR31" s="112"/>
      <c r="AS31" s="113" t="str">
        <f t="shared" si="8"/>
        <v>-</v>
      </c>
      <c r="AT31" s="107"/>
      <c r="AU31" s="135" t="str">
        <f>IF(OR(AR31&lt;=0,ISBLANK(AR31)),"",IF(AND(OR(AS31&gt;=20,AS31&lt;=-20)),IF(ISBLANK(AT31),B100,""),""))</f>
        <v/>
      </c>
    </row>
    <row r="32" spans="1:47" s="56" customFormat="1" x14ac:dyDescent="0.2">
      <c r="A32" s="56">
        <v>26</v>
      </c>
      <c r="B32" s="57" t="str">
        <f>IF(C32&lt;&gt;"", Aufschlüsselung!B33, "")</f>
        <v/>
      </c>
      <c r="C32" s="58" t="str">
        <f>IF(OR(ISNUMBER(SEARCH("FPT", Aufschlüsselung!C33))), Aufschlüsselung!C33, "")</f>
        <v/>
      </c>
      <c r="D32" s="16" t="str">
        <f>IF(C32&lt;&gt;"", Aufschlüsselung!D33, "")</f>
        <v/>
      </c>
      <c r="E32" s="59" t="str">
        <f>IF(C32&lt;&gt;"", Aufschlüsselung!E33, "")</f>
        <v/>
      </c>
      <c r="F32" s="60" t="str">
        <f>IF(C32&lt;&gt;"", Aufschlüsselung!F33, "")</f>
        <v/>
      </c>
      <c r="G32" s="59"/>
      <c r="H32" s="108"/>
      <c r="I32" s="109"/>
      <c r="J32" s="110"/>
      <c r="K32" s="110"/>
      <c r="L32" s="110"/>
      <c r="M32" s="101">
        <f t="shared" si="2"/>
        <v>0</v>
      </c>
      <c r="N32" s="109"/>
      <c r="O32" s="110"/>
      <c r="P32" s="110"/>
      <c r="Q32" s="110"/>
      <c r="R32" s="102">
        <f t="shared" si="3"/>
        <v>0</v>
      </c>
      <c r="S32" s="109"/>
      <c r="T32" s="110"/>
      <c r="U32" s="110"/>
      <c r="V32" s="110"/>
      <c r="W32" s="102">
        <f t="shared" si="4"/>
        <v>0</v>
      </c>
      <c r="X32" s="109"/>
      <c r="Y32" s="110"/>
      <c r="Z32" s="110"/>
      <c r="AA32" s="110"/>
      <c r="AB32" s="102">
        <f t="shared" si="5"/>
        <v>0</v>
      </c>
      <c r="AC32" s="109"/>
      <c r="AD32" s="110"/>
      <c r="AE32" s="110"/>
      <c r="AF32" s="110"/>
      <c r="AG32" s="101">
        <f t="shared" si="0"/>
        <v>0</v>
      </c>
      <c r="AH32" s="109"/>
      <c r="AI32" s="110"/>
      <c r="AJ32" s="110"/>
      <c r="AK32" s="110"/>
      <c r="AL32" s="101">
        <f t="shared" si="6"/>
        <v>0</v>
      </c>
      <c r="AM32" s="103">
        <f t="shared" si="1"/>
        <v>0</v>
      </c>
      <c r="AN32" s="104">
        <f t="shared" si="1"/>
        <v>0</v>
      </c>
      <c r="AO32" s="104">
        <f t="shared" si="1"/>
        <v>0</v>
      </c>
      <c r="AP32" s="104">
        <f t="shared" si="1"/>
        <v>0</v>
      </c>
      <c r="AQ32" s="111">
        <f t="shared" si="7"/>
        <v>0</v>
      </c>
      <c r="AR32" s="112"/>
      <c r="AS32" s="113" t="str">
        <f t="shared" si="8"/>
        <v>-</v>
      </c>
      <c r="AT32" s="107"/>
      <c r="AU32" s="135" t="str">
        <f>IF(OR(AR32&lt;=0,ISBLANK(AR32)),"",IF(AND(OR(AS32&gt;=20,AS32&lt;=-20)),IF(ISBLANK(AT32),B100,""),""))</f>
        <v/>
      </c>
    </row>
    <row r="33" spans="1:47" s="56" customFormat="1" x14ac:dyDescent="0.2">
      <c r="A33" s="56">
        <v>27</v>
      </c>
      <c r="B33" s="57" t="str">
        <f>IF(C33&lt;&gt;"", Aufschlüsselung!B34, "")</f>
        <v/>
      </c>
      <c r="C33" s="58" t="str">
        <f>IF(OR(ISNUMBER(SEARCH("FPT", Aufschlüsselung!C34))), Aufschlüsselung!C34, "")</f>
        <v/>
      </c>
      <c r="D33" s="16" t="str">
        <f>IF(C33&lt;&gt;"", Aufschlüsselung!D34, "")</f>
        <v/>
      </c>
      <c r="E33" s="59" t="str">
        <f>IF(C33&lt;&gt;"", Aufschlüsselung!E34, "")</f>
        <v/>
      </c>
      <c r="F33" s="60" t="str">
        <f>IF(C33&lt;&gt;"", Aufschlüsselung!F34, "")</f>
        <v/>
      </c>
      <c r="G33" s="59"/>
      <c r="H33" s="108"/>
      <c r="I33" s="109"/>
      <c r="J33" s="110"/>
      <c r="K33" s="110"/>
      <c r="L33" s="110"/>
      <c r="M33" s="101">
        <f t="shared" si="2"/>
        <v>0</v>
      </c>
      <c r="N33" s="109"/>
      <c r="O33" s="110"/>
      <c r="P33" s="110"/>
      <c r="Q33" s="110"/>
      <c r="R33" s="102">
        <f t="shared" si="3"/>
        <v>0</v>
      </c>
      <c r="S33" s="109"/>
      <c r="T33" s="110"/>
      <c r="U33" s="110"/>
      <c r="V33" s="110"/>
      <c r="W33" s="102">
        <f t="shared" si="4"/>
        <v>0</v>
      </c>
      <c r="X33" s="109"/>
      <c r="Y33" s="110"/>
      <c r="Z33" s="110"/>
      <c r="AA33" s="110"/>
      <c r="AB33" s="102">
        <f t="shared" si="5"/>
        <v>0</v>
      </c>
      <c r="AC33" s="109"/>
      <c r="AD33" s="110"/>
      <c r="AE33" s="110"/>
      <c r="AF33" s="110"/>
      <c r="AG33" s="101">
        <f t="shared" si="0"/>
        <v>0</v>
      </c>
      <c r="AH33" s="109"/>
      <c r="AI33" s="110"/>
      <c r="AJ33" s="110"/>
      <c r="AK33" s="110"/>
      <c r="AL33" s="101">
        <f t="shared" si="6"/>
        <v>0</v>
      </c>
      <c r="AM33" s="103">
        <f t="shared" si="1"/>
        <v>0</v>
      </c>
      <c r="AN33" s="104">
        <f t="shared" si="1"/>
        <v>0</v>
      </c>
      <c r="AO33" s="104">
        <f t="shared" si="1"/>
        <v>0</v>
      </c>
      <c r="AP33" s="104">
        <f t="shared" si="1"/>
        <v>0</v>
      </c>
      <c r="AQ33" s="111">
        <f t="shared" si="7"/>
        <v>0</v>
      </c>
      <c r="AR33" s="112"/>
      <c r="AS33" s="113" t="str">
        <f t="shared" si="8"/>
        <v>-</v>
      </c>
      <c r="AT33" s="107"/>
      <c r="AU33" s="135" t="str">
        <f>IF(OR(AR33&lt;=0,ISBLANK(AR33)),"",IF(AND(OR(AS33&gt;=20,AS33&lt;=-20)),IF(ISBLANK(AT33),B100,""),""))</f>
        <v/>
      </c>
    </row>
    <row r="34" spans="1:47" s="56" customFormat="1" x14ac:dyDescent="0.2">
      <c r="A34" s="56">
        <v>28</v>
      </c>
      <c r="B34" s="57" t="str">
        <f>IF(C34&lt;&gt;"", Aufschlüsselung!B35, "")</f>
        <v/>
      </c>
      <c r="C34" s="58" t="str">
        <f>IF(OR(ISNUMBER(SEARCH("FPT", Aufschlüsselung!C35))), Aufschlüsselung!C35, "")</f>
        <v/>
      </c>
      <c r="D34" s="16" t="str">
        <f>IF(C34&lt;&gt;"", Aufschlüsselung!D35, "")</f>
        <v/>
      </c>
      <c r="E34" s="59" t="str">
        <f>IF(C34&lt;&gt;"", Aufschlüsselung!E35, "")</f>
        <v/>
      </c>
      <c r="F34" s="60" t="str">
        <f>IF(C34&lt;&gt;"", Aufschlüsselung!F35, "")</f>
        <v/>
      </c>
      <c r="G34" s="59"/>
      <c r="H34" s="108"/>
      <c r="I34" s="109"/>
      <c r="J34" s="110"/>
      <c r="K34" s="110"/>
      <c r="L34" s="110"/>
      <c r="M34" s="101">
        <f t="shared" si="2"/>
        <v>0</v>
      </c>
      <c r="N34" s="109"/>
      <c r="O34" s="110"/>
      <c r="P34" s="110"/>
      <c r="Q34" s="110"/>
      <c r="R34" s="102">
        <f t="shared" si="3"/>
        <v>0</v>
      </c>
      <c r="S34" s="109"/>
      <c r="T34" s="110"/>
      <c r="U34" s="110"/>
      <c r="V34" s="110"/>
      <c r="W34" s="102">
        <f t="shared" si="4"/>
        <v>0</v>
      </c>
      <c r="X34" s="109"/>
      <c r="Y34" s="110"/>
      <c r="Z34" s="110"/>
      <c r="AA34" s="110"/>
      <c r="AB34" s="102">
        <f t="shared" si="5"/>
        <v>0</v>
      </c>
      <c r="AC34" s="109"/>
      <c r="AD34" s="110"/>
      <c r="AE34" s="110"/>
      <c r="AF34" s="110"/>
      <c r="AG34" s="101">
        <f t="shared" si="0"/>
        <v>0</v>
      </c>
      <c r="AH34" s="109"/>
      <c r="AI34" s="110"/>
      <c r="AJ34" s="110"/>
      <c r="AK34" s="110"/>
      <c r="AL34" s="101">
        <f t="shared" si="6"/>
        <v>0</v>
      </c>
      <c r="AM34" s="103">
        <f t="shared" si="1"/>
        <v>0</v>
      </c>
      <c r="AN34" s="104">
        <f t="shared" si="1"/>
        <v>0</v>
      </c>
      <c r="AO34" s="104">
        <f t="shared" si="1"/>
        <v>0</v>
      </c>
      <c r="AP34" s="104">
        <f t="shared" si="1"/>
        <v>0</v>
      </c>
      <c r="AQ34" s="111">
        <f t="shared" si="7"/>
        <v>0</v>
      </c>
      <c r="AR34" s="112"/>
      <c r="AS34" s="113" t="str">
        <f t="shared" si="8"/>
        <v>-</v>
      </c>
      <c r="AT34" s="107"/>
      <c r="AU34" s="135" t="str">
        <f>IF(OR(AR34&lt;=0,ISBLANK(AR34)),"",IF(AND(OR(AS34&gt;=20,AS34&lt;=-20)),IF(ISBLANK(AT34),B100,""),""))</f>
        <v/>
      </c>
    </row>
    <row r="35" spans="1:47" s="56" customFormat="1" x14ac:dyDescent="0.2">
      <c r="A35" s="56">
        <v>29</v>
      </c>
      <c r="B35" s="57" t="str">
        <f>IF(C35&lt;&gt;"", Aufschlüsselung!B36, "")</f>
        <v/>
      </c>
      <c r="C35" s="58" t="str">
        <f>IF(OR(ISNUMBER(SEARCH("FPT", Aufschlüsselung!C36))), Aufschlüsselung!C36, "")</f>
        <v/>
      </c>
      <c r="D35" s="16" t="str">
        <f>IF(C35&lt;&gt;"", Aufschlüsselung!D36, "")</f>
        <v/>
      </c>
      <c r="E35" s="59" t="str">
        <f>IF(C35&lt;&gt;"", Aufschlüsselung!E36, "")</f>
        <v/>
      </c>
      <c r="F35" s="60" t="str">
        <f>IF(C35&lt;&gt;"", Aufschlüsselung!F36, "")</f>
        <v/>
      </c>
      <c r="G35" s="59"/>
      <c r="H35" s="108"/>
      <c r="I35" s="109"/>
      <c r="J35" s="110"/>
      <c r="K35" s="110"/>
      <c r="L35" s="110"/>
      <c r="M35" s="101">
        <f t="shared" si="2"/>
        <v>0</v>
      </c>
      <c r="N35" s="109"/>
      <c r="O35" s="110"/>
      <c r="P35" s="110"/>
      <c r="Q35" s="110"/>
      <c r="R35" s="102">
        <f t="shared" si="3"/>
        <v>0</v>
      </c>
      <c r="S35" s="109"/>
      <c r="T35" s="110"/>
      <c r="U35" s="110"/>
      <c r="V35" s="110"/>
      <c r="W35" s="102">
        <f t="shared" si="4"/>
        <v>0</v>
      </c>
      <c r="X35" s="109"/>
      <c r="Y35" s="110"/>
      <c r="Z35" s="110"/>
      <c r="AA35" s="110"/>
      <c r="AB35" s="102">
        <f t="shared" si="5"/>
        <v>0</v>
      </c>
      <c r="AC35" s="109"/>
      <c r="AD35" s="110"/>
      <c r="AE35" s="110"/>
      <c r="AF35" s="110"/>
      <c r="AG35" s="101">
        <f t="shared" si="0"/>
        <v>0</v>
      </c>
      <c r="AH35" s="109"/>
      <c r="AI35" s="110"/>
      <c r="AJ35" s="110"/>
      <c r="AK35" s="110"/>
      <c r="AL35" s="101">
        <f t="shared" si="6"/>
        <v>0</v>
      </c>
      <c r="AM35" s="103">
        <f t="shared" si="1"/>
        <v>0</v>
      </c>
      <c r="AN35" s="104">
        <f t="shared" si="1"/>
        <v>0</v>
      </c>
      <c r="AO35" s="104">
        <f t="shared" si="1"/>
        <v>0</v>
      </c>
      <c r="AP35" s="104">
        <f t="shared" si="1"/>
        <v>0</v>
      </c>
      <c r="AQ35" s="111">
        <f t="shared" si="7"/>
        <v>0</v>
      </c>
      <c r="AR35" s="112"/>
      <c r="AS35" s="113" t="str">
        <f t="shared" si="8"/>
        <v>-</v>
      </c>
      <c r="AT35" s="107"/>
      <c r="AU35" s="135" t="str">
        <f>IF(OR(AR35&lt;=0,ISBLANK(AR35)),"",IF(AND(OR(AS35&gt;=20,AS35&lt;=-20)),IF(ISBLANK(AT35),B100,""),""))</f>
        <v/>
      </c>
    </row>
    <row r="36" spans="1:47" s="56" customFormat="1" x14ac:dyDescent="0.2">
      <c r="A36" s="56">
        <v>30</v>
      </c>
      <c r="B36" s="57" t="str">
        <f>IF(C36&lt;&gt;"", Aufschlüsselung!B37, "")</f>
        <v/>
      </c>
      <c r="C36" s="58" t="str">
        <f>IF(OR(ISNUMBER(SEARCH("FPT", Aufschlüsselung!C37))), Aufschlüsselung!C37, "")</f>
        <v/>
      </c>
      <c r="D36" s="16" t="str">
        <f>IF(C36&lt;&gt;"", Aufschlüsselung!D37, "")</f>
        <v/>
      </c>
      <c r="E36" s="59" t="str">
        <f>IF(C36&lt;&gt;"", Aufschlüsselung!E37, "")</f>
        <v/>
      </c>
      <c r="F36" s="60" t="str">
        <f>IF(C36&lt;&gt;"", Aufschlüsselung!F37, "")</f>
        <v/>
      </c>
      <c r="G36" s="59"/>
      <c r="H36" s="108"/>
      <c r="I36" s="109"/>
      <c r="J36" s="110"/>
      <c r="K36" s="110"/>
      <c r="L36" s="110"/>
      <c r="M36" s="101">
        <f t="shared" si="2"/>
        <v>0</v>
      </c>
      <c r="N36" s="109"/>
      <c r="O36" s="110"/>
      <c r="P36" s="110"/>
      <c r="Q36" s="110"/>
      <c r="R36" s="102">
        <f t="shared" si="3"/>
        <v>0</v>
      </c>
      <c r="S36" s="109"/>
      <c r="T36" s="110"/>
      <c r="U36" s="110"/>
      <c r="V36" s="110"/>
      <c r="W36" s="102">
        <f t="shared" si="4"/>
        <v>0</v>
      </c>
      <c r="X36" s="109"/>
      <c r="Y36" s="110"/>
      <c r="Z36" s="110"/>
      <c r="AA36" s="110"/>
      <c r="AB36" s="102">
        <f t="shared" si="5"/>
        <v>0</v>
      </c>
      <c r="AC36" s="109"/>
      <c r="AD36" s="110"/>
      <c r="AE36" s="110"/>
      <c r="AF36" s="110"/>
      <c r="AG36" s="101">
        <f t="shared" si="0"/>
        <v>0</v>
      </c>
      <c r="AH36" s="109"/>
      <c r="AI36" s="110"/>
      <c r="AJ36" s="110"/>
      <c r="AK36" s="110"/>
      <c r="AL36" s="101">
        <f t="shared" si="6"/>
        <v>0</v>
      </c>
      <c r="AM36" s="103">
        <f t="shared" si="1"/>
        <v>0</v>
      </c>
      <c r="AN36" s="104">
        <f t="shared" si="1"/>
        <v>0</v>
      </c>
      <c r="AO36" s="104">
        <f t="shared" si="1"/>
        <v>0</v>
      </c>
      <c r="AP36" s="104">
        <f t="shared" si="1"/>
        <v>0</v>
      </c>
      <c r="AQ36" s="111">
        <f t="shared" si="7"/>
        <v>0</v>
      </c>
      <c r="AR36" s="112"/>
      <c r="AS36" s="113" t="str">
        <f t="shared" si="8"/>
        <v>-</v>
      </c>
      <c r="AT36" s="107"/>
      <c r="AU36" s="135" t="str">
        <f>IF(OR(AR36&lt;=0,ISBLANK(AR36)),"",IF(AND(OR(AS36&gt;=20,AS36&lt;=-20)),IF(ISBLANK(AT36),B100,""),""))</f>
        <v/>
      </c>
    </row>
    <row r="37" spans="1:47" s="56" customFormat="1" x14ac:dyDescent="0.2">
      <c r="A37" s="56">
        <v>31</v>
      </c>
      <c r="B37" s="57" t="str">
        <f>IF(C37&lt;&gt;"", Aufschlüsselung!B38, "")</f>
        <v/>
      </c>
      <c r="C37" s="58" t="str">
        <f>IF(OR(ISNUMBER(SEARCH("FPT", Aufschlüsselung!C38))), Aufschlüsselung!C38, "")</f>
        <v/>
      </c>
      <c r="D37" s="16" t="str">
        <f>IF(C37&lt;&gt;"", Aufschlüsselung!D38, "")</f>
        <v/>
      </c>
      <c r="E37" s="59" t="str">
        <f>IF(C37&lt;&gt;"", Aufschlüsselung!E38, "")</f>
        <v/>
      </c>
      <c r="F37" s="60" t="str">
        <f>IF(C37&lt;&gt;"", Aufschlüsselung!F38, "")</f>
        <v/>
      </c>
      <c r="G37" s="59"/>
      <c r="H37" s="108"/>
      <c r="I37" s="109"/>
      <c r="J37" s="110"/>
      <c r="K37" s="110"/>
      <c r="L37" s="110"/>
      <c r="M37" s="101">
        <f t="shared" si="2"/>
        <v>0</v>
      </c>
      <c r="N37" s="109"/>
      <c r="O37" s="110"/>
      <c r="P37" s="110"/>
      <c r="Q37" s="110"/>
      <c r="R37" s="102">
        <f t="shared" si="3"/>
        <v>0</v>
      </c>
      <c r="S37" s="109"/>
      <c r="T37" s="110"/>
      <c r="U37" s="110"/>
      <c r="V37" s="110"/>
      <c r="W37" s="102">
        <f t="shared" si="4"/>
        <v>0</v>
      </c>
      <c r="X37" s="109"/>
      <c r="Y37" s="110"/>
      <c r="Z37" s="110"/>
      <c r="AA37" s="110"/>
      <c r="AB37" s="102">
        <f t="shared" si="5"/>
        <v>0</v>
      </c>
      <c r="AC37" s="109"/>
      <c r="AD37" s="110"/>
      <c r="AE37" s="110"/>
      <c r="AF37" s="110"/>
      <c r="AG37" s="101">
        <f t="shared" si="0"/>
        <v>0</v>
      </c>
      <c r="AH37" s="109"/>
      <c r="AI37" s="110"/>
      <c r="AJ37" s="110"/>
      <c r="AK37" s="110"/>
      <c r="AL37" s="101">
        <f t="shared" si="6"/>
        <v>0</v>
      </c>
      <c r="AM37" s="103">
        <f t="shared" si="1"/>
        <v>0</v>
      </c>
      <c r="AN37" s="104">
        <f t="shared" si="1"/>
        <v>0</v>
      </c>
      <c r="AO37" s="104">
        <f t="shared" si="1"/>
        <v>0</v>
      </c>
      <c r="AP37" s="104">
        <f t="shared" si="1"/>
        <v>0</v>
      </c>
      <c r="AQ37" s="111">
        <f t="shared" si="7"/>
        <v>0</v>
      </c>
      <c r="AR37" s="112"/>
      <c r="AS37" s="113" t="str">
        <f t="shared" si="8"/>
        <v>-</v>
      </c>
      <c r="AT37" s="107"/>
      <c r="AU37" s="135" t="str">
        <f>IF(OR(AR37&lt;=0,ISBLANK(AR37)),"",IF(AND(OR(AS37&gt;=20,AS37&lt;=-20)),IF(ISBLANK(AT37),B100,""),""))</f>
        <v/>
      </c>
    </row>
    <row r="38" spans="1:47" s="56" customFormat="1" x14ac:dyDescent="0.2">
      <c r="A38" s="56">
        <v>32</v>
      </c>
      <c r="B38" s="57" t="str">
        <f>IF(C38&lt;&gt;"", Aufschlüsselung!B39, "")</f>
        <v/>
      </c>
      <c r="C38" s="58" t="str">
        <f>IF(OR(ISNUMBER(SEARCH("FPT", Aufschlüsselung!C39))), Aufschlüsselung!C39, "")</f>
        <v/>
      </c>
      <c r="D38" s="16" t="str">
        <f>IF(C38&lt;&gt;"", Aufschlüsselung!D39, "")</f>
        <v/>
      </c>
      <c r="E38" s="59" t="str">
        <f>IF(C38&lt;&gt;"", Aufschlüsselung!E39, "")</f>
        <v/>
      </c>
      <c r="F38" s="60" t="str">
        <f>IF(C38&lt;&gt;"", Aufschlüsselung!F39, "")</f>
        <v/>
      </c>
      <c r="G38" s="59"/>
      <c r="H38" s="108"/>
      <c r="I38" s="109"/>
      <c r="J38" s="110"/>
      <c r="K38" s="110"/>
      <c r="L38" s="110"/>
      <c r="M38" s="101">
        <f t="shared" si="2"/>
        <v>0</v>
      </c>
      <c r="N38" s="109"/>
      <c r="O38" s="110"/>
      <c r="P38" s="110"/>
      <c r="Q38" s="110"/>
      <c r="R38" s="102">
        <f t="shared" si="3"/>
        <v>0</v>
      </c>
      <c r="S38" s="109"/>
      <c r="T38" s="110"/>
      <c r="U38" s="110"/>
      <c r="V38" s="110"/>
      <c r="W38" s="102">
        <f t="shared" si="4"/>
        <v>0</v>
      </c>
      <c r="X38" s="109"/>
      <c r="Y38" s="110"/>
      <c r="Z38" s="110"/>
      <c r="AA38" s="110"/>
      <c r="AB38" s="102">
        <f t="shared" si="5"/>
        <v>0</v>
      </c>
      <c r="AC38" s="109"/>
      <c r="AD38" s="110"/>
      <c r="AE38" s="110"/>
      <c r="AF38" s="110"/>
      <c r="AG38" s="101">
        <f t="shared" si="0"/>
        <v>0</v>
      </c>
      <c r="AH38" s="109"/>
      <c r="AI38" s="110"/>
      <c r="AJ38" s="110"/>
      <c r="AK38" s="110"/>
      <c r="AL38" s="101">
        <f t="shared" si="6"/>
        <v>0</v>
      </c>
      <c r="AM38" s="103">
        <f t="shared" si="1"/>
        <v>0</v>
      </c>
      <c r="AN38" s="104">
        <f t="shared" si="1"/>
        <v>0</v>
      </c>
      <c r="AO38" s="104">
        <f t="shared" si="1"/>
        <v>0</v>
      </c>
      <c r="AP38" s="104">
        <f t="shared" si="1"/>
        <v>0</v>
      </c>
      <c r="AQ38" s="111">
        <f t="shared" si="7"/>
        <v>0</v>
      </c>
      <c r="AR38" s="112"/>
      <c r="AS38" s="113" t="str">
        <f t="shared" si="8"/>
        <v>-</v>
      </c>
      <c r="AT38" s="107"/>
      <c r="AU38" s="135" t="str">
        <f>IF(OR(AR38&lt;=0,ISBLANK(AR38)),"",IF(AND(OR(AS38&gt;=20,AS38&lt;=-20)),IF(ISBLANK(AT38),B100,""),""))</f>
        <v/>
      </c>
    </row>
    <row r="39" spans="1:47" s="56" customFormat="1" x14ac:dyDescent="0.2">
      <c r="A39" s="56">
        <v>33</v>
      </c>
      <c r="B39" s="57" t="str">
        <f>IF(C39&lt;&gt;"", Aufschlüsselung!B40, "")</f>
        <v/>
      </c>
      <c r="C39" s="58" t="str">
        <f>IF(OR(ISNUMBER(SEARCH("FPT", Aufschlüsselung!C40))), Aufschlüsselung!C40, "")</f>
        <v/>
      </c>
      <c r="D39" s="16" t="str">
        <f>IF(C39&lt;&gt;"", Aufschlüsselung!D40, "")</f>
        <v/>
      </c>
      <c r="E39" s="59" t="str">
        <f>IF(C39&lt;&gt;"", Aufschlüsselung!E40, "")</f>
        <v/>
      </c>
      <c r="F39" s="60" t="str">
        <f>IF(C39&lt;&gt;"", Aufschlüsselung!F40, "")</f>
        <v/>
      </c>
      <c r="G39" s="59"/>
      <c r="H39" s="108"/>
      <c r="I39" s="109"/>
      <c r="J39" s="110"/>
      <c r="K39" s="110"/>
      <c r="L39" s="110"/>
      <c r="M39" s="101">
        <f t="shared" si="2"/>
        <v>0</v>
      </c>
      <c r="N39" s="109"/>
      <c r="O39" s="110"/>
      <c r="P39" s="110"/>
      <c r="Q39" s="110"/>
      <c r="R39" s="102">
        <f t="shared" si="3"/>
        <v>0</v>
      </c>
      <c r="S39" s="109"/>
      <c r="T39" s="110"/>
      <c r="U39" s="110"/>
      <c r="V39" s="110"/>
      <c r="W39" s="102">
        <f t="shared" si="4"/>
        <v>0</v>
      </c>
      <c r="X39" s="109"/>
      <c r="Y39" s="110"/>
      <c r="Z39" s="110"/>
      <c r="AA39" s="110"/>
      <c r="AB39" s="102">
        <f t="shared" si="5"/>
        <v>0</v>
      </c>
      <c r="AC39" s="109"/>
      <c r="AD39" s="110"/>
      <c r="AE39" s="110"/>
      <c r="AF39" s="110"/>
      <c r="AG39" s="101">
        <f t="shared" si="0"/>
        <v>0</v>
      </c>
      <c r="AH39" s="109"/>
      <c r="AI39" s="110"/>
      <c r="AJ39" s="110"/>
      <c r="AK39" s="110"/>
      <c r="AL39" s="101">
        <f t="shared" si="6"/>
        <v>0</v>
      </c>
      <c r="AM39" s="103">
        <f t="shared" si="1"/>
        <v>0</v>
      </c>
      <c r="AN39" s="104">
        <f t="shared" si="1"/>
        <v>0</v>
      </c>
      <c r="AO39" s="104">
        <f t="shared" si="1"/>
        <v>0</v>
      </c>
      <c r="AP39" s="104">
        <f t="shared" si="1"/>
        <v>0</v>
      </c>
      <c r="AQ39" s="111">
        <f t="shared" si="7"/>
        <v>0</v>
      </c>
      <c r="AR39" s="112"/>
      <c r="AS39" s="113" t="str">
        <f t="shared" si="8"/>
        <v>-</v>
      </c>
      <c r="AT39" s="107"/>
      <c r="AU39" s="135" t="str">
        <f>IF(OR(AR39&lt;=0,ISBLANK(AR39)),"",IF(AND(OR(AS39&gt;=20,AS39&lt;=-20)),IF(ISBLANK(AT39),B100,""),""))</f>
        <v/>
      </c>
    </row>
    <row r="40" spans="1:47" s="56" customFormat="1" x14ac:dyDescent="0.2">
      <c r="A40" s="56">
        <v>34</v>
      </c>
      <c r="B40" s="57" t="str">
        <f>IF(C40&lt;&gt;"", Aufschlüsselung!B41, "")</f>
        <v/>
      </c>
      <c r="C40" s="58" t="str">
        <f>IF(OR(ISNUMBER(SEARCH("FPT", Aufschlüsselung!C41))), Aufschlüsselung!C41, "")</f>
        <v/>
      </c>
      <c r="D40" s="16" t="str">
        <f>IF(C40&lt;&gt;"", Aufschlüsselung!D41, "")</f>
        <v/>
      </c>
      <c r="E40" s="59" t="str">
        <f>IF(C40&lt;&gt;"", Aufschlüsselung!E41, "")</f>
        <v/>
      </c>
      <c r="F40" s="60" t="str">
        <f>IF(C40&lt;&gt;"", Aufschlüsselung!F41, "")</f>
        <v/>
      </c>
      <c r="G40" s="59"/>
      <c r="H40" s="108"/>
      <c r="I40" s="109"/>
      <c r="J40" s="110"/>
      <c r="K40" s="110"/>
      <c r="L40" s="110"/>
      <c r="M40" s="101">
        <f t="shared" si="2"/>
        <v>0</v>
      </c>
      <c r="N40" s="109"/>
      <c r="O40" s="110"/>
      <c r="P40" s="110"/>
      <c r="Q40" s="110"/>
      <c r="R40" s="102">
        <f t="shared" si="3"/>
        <v>0</v>
      </c>
      <c r="S40" s="109"/>
      <c r="T40" s="110"/>
      <c r="U40" s="110"/>
      <c r="V40" s="110"/>
      <c r="W40" s="102">
        <f t="shared" si="4"/>
        <v>0</v>
      </c>
      <c r="X40" s="109"/>
      <c r="Y40" s="110"/>
      <c r="Z40" s="110"/>
      <c r="AA40" s="110"/>
      <c r="AB40" s="102">
        <f t="shared" si="5"/>
        <v>0</v>
      </c>
      <c r="AC40" s="109"/>
      <c r="AD40" s="110"/>
      <c r="AE40" s="110"/>
      <c r="AF40" s="110"/>
      <c r="AG40" s="101">
        <f t="shared" si="0"/>
        <v>0</v>
      </c>
      <c r="AH40" s="109"/>
      <c r="AI40" s="110"/>
      <c r="AJ40" s="110"/>
      <c r="AK40" s="110"/>
      <c r="AL40" s="101">
        <f t="shared" si="6"/>
        <v>0</v>
      </c>
      <c r="AM40" s="103">
        <f t="shared" si="1"/>
        <v>0</v>
      </c>
      <c r="AN40" s="104">
        <f t="shared" si="1"/>
        <v>0</v>
      </c>
      <c r="AO40" s="104">
        <f t="shared" si="1"/>
        <v>0</v>
      </c>
      <c r="AP40" s="104">
        <f t="shared" si="1"/>
        <v>0</v>
      </c>
      <c r="AQ40" s="111">
        <f t="shared" si="7"/>
        <v>0</v>
      </c>
      <c r="AR40" s="112"/>
      <c r="AS40" s="113" t="str">
        <f t="shared" si="8"/>
        <v>-</v>
      </c>
      <c r="AT40" s="107"/>
      <c r="AU40" s="135" t="str">
        <f>IF(OR(AR40&lt;=0,ISBLANK(AR40)),"",IF(AND(OR(AS40&gt;=20,AS40&lt;=-20)),IF(ISBLANK(AT40),B100,""),""))</f>
        <v/>
      </c>
    </row>
    <row r="41" spans="1:47" s="56" customFormat="1" x14ac:dyDescent="0.2">
      <c r="A41" s="56">
        <v>35</v>
      </c>
      <c r="B41" s="57" t="str">
        <f>IF(C41&lt;&gt;"", Aufschlüsselung!B42, "")</f>
        <v/>
      </c>
      <c r="C41" s="58" t="str">
        <f>IF(OR(ISNUMBER(SEARCH("FPT", Aufschlüsselung!C42))), Aufschlüsselung!C42, "")</f>
        <v/>
      </c>
      <c r="D41" s="16" t="str">
        <f>IF(C41&lt;&gt;"", Aufschlüsselung!D42, "")</f>
        <v/>
      </c>
      <c r="E41" s="59" t="str">
        <f>IF(C41&lt;&gt;"", Aufschlüsselung!E42, "")</f>
        <v/>
      </c>
      <c r="F41" s="60" t="str">
        <f>IF(C41&lt;&gt;"", Aufschlüsselung!F42, "")</f>
        <v/>
      </c>
      <c r="G41" s="59"/>
      <c r="H41" s="108"/>
      <c r="I41" s="109"/>
      <c r="J41" s="110"/>
      <c r="K41" s="110"/>
      <c r="L41" s="110"/>
      <c r="M41" s="101">
        <f t="shared" si="2"/>
        <v>0</v>
      </c>
      <c r="N41" s="109"/>
      <c r="O41" s="110"/>
      <c r="P41" s="110"/>
      <c r="Q41" s="110"/>
      <c r="R41" s="102">
        <f t="shared" si="3"/>
        <v>0</v>
      </c>
      <c r="S41" s="109"/>
      <c r="T41" s="110"/>
      <c r="U41" s="110"/>
      <c r="V41" s="110"/>
      <c r="W41" s="102">
        <f t="shared" si="4"/>
        <v>0</v>
      </c>
      <c r="X41" s="109"/>
      <c r="Y41" s="110"/>
      <c r="Z41" s="110"/>
      <c r="AA41" s="110"/>
      <c r="AB41" s="102">
        <f t="shared" si="5"/>
        <v>0</v>
      </c>
      <c r="AC41" s="109"/>
      <c r="AD41" s="110"/>
      <c r="AE41" s="110"/>
      <c r="AF41" s="110"/>
      <c r="AG41" s="101">
        <f t="shared" si="0"/>
        <v>0</v>
      </c>
      <c r="AH41" s="109"/>
      <c r="AI41" s="110"/>
      <c r="AJ41" s="110"/>
      <c r="AK41" s="110"/>
      <c r="AL41" s="101">
        <f t="shared" si="6"/>
        <v>0</v>
      </c>
      <c r="AM41" s="103">
        <f t="shared" si="1"/>
        <v>0</v>
      </c>
      <c r="AN41" s="104">
        <f t="shared" si="1"/>
        <v>0</v>
      </c>
      <c r="AO41" s="104">
        <f t="shared" si="1"/>
        <v>0</v>
      </c>
      <c r="AP41" s="104">
        <f t="shared" si="1"/>
        <v>0</v>
      </c>
      <c r="AQ41" s="111">
        <f t="shared" si="7"/>
        <v>0</v>
      </c>
      <c r="AR41" s="112"/>
      <c r="AS41" s="113" t="str">
        <f t="shared" si="8"/>
        <v>-</v>
      </c>
      <c r="AT41" s="107"/>
      <c r="AU41" s="135" t="str">
        <f>IF(OR(AR41&lt;=0,ISBLANK(AR41)),"",IF(AND(OR(AS41&gt;=20,AS41&lt;=-20)),IF(ISBLANK(AT41),B100,""),""))</f>
        <v/>
      </c>
    </row>
    <row r="42" spans="1:47" s="56" customFormat="1" x14ac:dyDescent="0.2">
      <c r="A42" s="56">
        <v>36</v>
      </c>
      <c r="B42" s="57" t="str">
        <f>IF(C42&lt;&gt;"", Aufschlüsselung!B43, "")</f>
        <v/>
      </c>
      <c r="C42" s="58" t="str">
        <f>IF(OR(ISNUMBER(SEARCH("FPT", Aufschlüsselung!C43))), Aufschlüsselung!C43, "")</f>
        <v/>
      </c>
      <c r="D42" s="16" t="str">
        <f>IF(C42&lt;&gt;"", Aufschlüsselung!D43, "")</f>
        <v/>
      </c>
      <c r="E42" s="59" t="str">
        <f>IF(C42&lt;&gt;"", Aufschlüsselung!E43, "")</f>
        <v/>
      </c>
      <c r="F42" s="60" t="str">
        <f>IF(C42&lt;&gt;"", Aufschlüsselung!F43, "")</f>
        <v/>
      </c>
      <c r="G42" s="59"/>
      <c r="H42" s="108"/>
      <c r="I42" s="109"/>
      <c r="J42" s="110"/>
      <c r="K42" s="110"/>
      <c r="L42" s="110"/>
      <c r="M42" s="101">
        <f t="shared" si="2"/>
        <v>0</v>
      </c>
      <c r="N42" s="109"/>
      <c r="O42" s="110"/>
      <c r="P42" s="110"/>
      <c r="Q42" s="110"/>
      <c r="R42" s="102">
        <f t="shared" si="3"/>
        <v>0</v>
      </c>
      <c r="S42" s="109"/>
      <c r="T42" s="110"/>
      <c r="U42" s="110"/>
      <c r="V42" s="110"/>
      <c r="W42" s="102">
        <f t="shared" si="4"/>
        <v>0</v>
      </c>
      <c r="X42" s="109"/>
      <c r="Y42" s="110"/>
      <c r="Z42" s="110"/>
      <c r="AA42" s="110"/>
      <c r="AB42" s="102">
        <f t="shared" si="5"/>
        <v>0</v>
      </c>
      <c r="AC42" s="109"/>
      <c r="AD42" s="110"/>
      <c r="AE42" s="110"/>
      <c r="AF42" s="110"/>
      <c r="AG42" s="101">
        <f t="shared" si="0"/>
        <v>0</v>
      </c>
      <c r="AH42" s="109"/>
      <c r="AI42" s="110"/>
      <c r="AJ42" s="110"/>
      <c r="AK42" s="110"/>
      <c r="AL42" s="101">
        <f t="shared" si="6"/>
        <v>0</v>
      </c>
      <c r="AM42" s="103">
        <f t="shared" si="1"/>
        <v>0</v>
      </c>
      <c r="AN42" s="104">
        <f t="shared" si="1"/>
        <v>0</v>
      </c>
      <c r="AO42" s="104">
        <f t="shared" si="1"/>
        <v>0</v>
      </c>
      <c r="AP42" s="104">
        <f t="shared" si="1"/>
        <v>0</v>
      </c>
      <c r="AQ42" s="111">
        <f t="shared" si="7"/>
        <v>0</v>
      </c>
      <c r="AR42" s="112"/>
      <c r="AS42" s="113" t="str">
        <f t="shared" si="8"/>
        <v>-</v>
      </c>
      <c r="AT42" s="107"/>
      <c r="AU42" s="135" t="str">
        <f>IF(OR(AR42&lt;=0,ISBLANK(AR42)),"",IF(AND(OR(AS42&gt;=20,AS42&lt;=-20)),IF(ISBLANK(AT42),B100,""),""))</f>
        <v/>
      </c>
    </row>
    <row r="43" spans="1:47" s="56" customFormat="1" x14ac:dyDescent="0.2">
      <c r="A43" s="56">
        <v>37</v>
      </c>
      <c r="B43" s="57" t="str">
        <f>IF(C43&lt;&gt;"", Aufschlüsselung!B44, "")</f>
        <v/>
      </c>
      <c r="C43" s="58" t="str">
        <f>IF(OR(ISNUMBER(SEARCH("FPT", Aufschlüsselung!C44))), Aufschlüsselung!C44, "")</f>
        <v/>
      </c>
      <c r="D43" s="16" t="str">
        <f>IF(C43&lt;&gt;"", Aufschlüsselung!D44, "")</f>
        <v/>
      </c>
      <c r="E43" s="59" t="str">
        <f>IF(C43&lt;&gt;"", Aufschlüsselung!E44, "")</f>
        <v/>
      </c>
      <c r="F43" s="60" t="str">
        <f>IF(C43&lt;&gt;"", Aufschlüsselung!F44, "")</f>
        <v/>
      </c>
      <c r="G43" s="59"/>
      <c r="H43" s="108"/>
      <c r="I43" s="109"/>
      <c r="J43" s="110"/>
      <c r="K43" s="110"/>
      <c r="L43" s="110"/>
      <c r="M43" s="101">
        <f t="shared" si="2"/>
        <v>0</v>
      </c>
      <c r="N43" s="109"/>
      <c r="O43" s="110"/>
      <c r="P43" s="110"/>
      <c r="Q43" s="110"/>
      <c r="R43" s="102">
        <f t="shared" si="3"/>
        <v>0</v>
      </c>
      <c r="S43" s="109"/>
      <c r="T43" s="110"/>
      <c r="U43" s="110"/>
      <c r="V43" s="110"/>
      <c r="W43" s="102">
        <f t="shared" si="4"/>
        <v>0</v>
      </c>
      <c r="X43" s="109"/>
      <c r="Y43" s="110"/>
      <c r="Z43" s="110"/>
      <c r="AA43" s="110"/>
      <c r="AB43" s="102">
        <f t="shared" si="5"/>
        <v>0</v>
      </c>
      <c r="AC43" s="109"/>
      <c r="AD43" s="110"/>
      <c r="AE43" s="110"/>
      <c r="AF43" s="110"/>
      <c r="AG43" s="101">
        <f t="shared" si="0"/>
        <v>0</v>
      </c>
      <c r="AH43" s="109"/>
      <c r="AI43" s="110"/>
      <c r="AJ43" s="110"/>
      <c r="AK43" s="110"/>
      <c r="AL43" s="101">
        <f t="shared" si="6"/>
        <v>0</v>
      </c>
      <c r="AM43" s="103">
        <f t="shared" si="1"/>
        <v>0</v>
      </c>
      <c r="AN43" s="104">
        <f t="shared" si="1"/>
        <v>0</v>
      </c>
      <c r="AO43" s="104">
        <f t="shared" si="1"/>
        <v>0</v>
      </c>
      <c r="AP43" s="104">
        <f t="shared" si="1"/>
        <v>0</v>
      </c>
      <c r="AQ43" s="111">
        <f t="shared" si="7"/>
        <v>0</v>
      </c>
      <c r="AR43" s="112"/>
      <c r="AS43" s="113" t="str">
        <f t="shared" si="8"/>
        <v>-</v>
      </c>
      <c r="AT43" s="107"/>
      <c r="AU43" s="135" t="str">
        <f>IF(OR(AR43&lt;=0,ISBLANK(AR43)),"",IF(AND(OR(AS43&gt;=20,AS43&lt;=-20)),IF(ISBLANK(AT43),B100,""),""))</f>
        <v/>
      </c>
    </row>
    <row r="44" spans="1:47" s="56" customFormat="1" x14ac:dyDescent="0.2">
      <c r="A44" s="56">
        <v>38</v>
      </c>
      <c r="B44" s="57" t="str">
        <f>IF(C44&lt;&gt;"", Aufschlüsselung!B45, "")</f>
        <v/>
      </c>
      <c r="C44" s="58" t="str">
        <f>IF(OR(ISNUMBER(SEARCH("FPT", Aufschlüsselung!C45))), Aufschlüsselung!C45, "")</f>
        <v/>
      </c>
      <c r="D44" s="16" t="str">
        <f>IF(C44&lt;&gt;"", Aufschlüsselung!D45, "")</f>
        <v/>
      </c>
      <c r="E44" s="59" t="str">
        <f>IF(C44&lt;&gt;"", Aufschlüsselung!E45, "")</f>
        <v/>
      </c>
      <c r="F44" s="60" t="str">
        <f>IF(C44&lt;&gt;"", Aufschlüsselung!F45, "")</f>
        <v/>
      </c>
      <c r="G44" s="59"/>
      <c r="H44" s="108"/>
      <c r="I44" s="109"/>
      <c r="J44" s="110"/>
      <c r="K44" s="110"/>
      <c r="L44" s="110"/>
      <c r="M44" s="101">
        <f t="shared" si="2"/>
        <v>0</v>
      </c>
      <c r="N44" s="109"/>
      <c r="O44" s="110"/>
      <c r="P44" s="110"/>
      <c r="Q44" s="110"/>
      <c r="R44" s="102">
        <f t="shared" si="3"/>
        <v>0</v>
      </c>
      <c r="S44" s="109"/>
      <c r="T44" s="110"/>
      <c r="U44" s="110"/>
      <c r="V44" s="110"/>
      <c r="W44" s="102">
        <f t="shared" si="4"/>
        <v>0</v>
      </c>
      <c r="X44" s="109"/>
      <c r="Y44" s="110"/>
      <c r="Z44" s="110"/>
      <c r="AA44" s="110"/>
      <c r="AB44" s="102">
        <f t="shared" si="5"/>
        <v>0</v>
      </c>
      <c r="AC44" s="109"/>
      <c r="AD44" s="110"/>
      <c r="AE44" s="110"/>
      <c r="AF44" s="110"/>
      <c r="AG44" s="101">
        <f t="shared" si="0"/>
        <v>0</v>
      </c>
      <c r="AH44" s="109"/>
      <c r="AI44" s="110"/>
      <c r="AJ44" s="110"/>
      <c r="AK44" s="110"/>
      <c r="AL44" s="101">
        <f t="shared" si="6"/>
        <v>0</v>
      </c>
      <c r="AM44" s="103">
        <f t="shared" si="1"/>
        <v>0</v>
      </c>
      <c r="AN44" s="104">
        <f t="shared" si="1"/>
        <v>0</v>
      </c>
      <c r="AO44" s="104">
        <f t="shared" si="1"/>
        <v>0</v>
      </c>
      <c r="AP44" s="104">
        <f t="shared" si="1"/>
        <v>0</v>
      </c>
      <c r="AQ44" s="111">
        <f t="shared" si="7"/>
        <v>0</v>
      </c>
      <c r="AR44" s="112"/>
      <c r="AS44" s="113" t="str">
        <f t="shared" si="8"/>
        <v>-</v>
      </c>
      <c r="AT44" s="107"/>
      <c r="AU44" s="135" t="str">
        <f>IF(OR(AR44&lt;=0,ISBLANK(AR44)),"",IF(AND(OR(AS44&gt;=20,AS44&lt;=-20)),IF(ISBLANK(AT44),B100,""),""))</f>
        <v/>
      </c>
    </row>
    <row r="45" spans="1:47" s="56" customFormat="1" x14ac:dyDescent="0.2">
      <c r="A45" s="56">
        <v>39</v>
      </c>
      <c r="B45" s="57" t="str">
        <f>IF(C45&lt;&gt;"", Aufschlüsselung!B46, "")</f>
        <v/>
      </c>
      <c r="C45" s="58" t="str">
        <f>IF(OR(ISNUMBER(SEARCH("FPT", Aufschlüsselung!C46))), Aufschlüsselung!C46, "")</f>
        <v/>
      </c>
      <c r="D45" s="16" t="str">
        <f>IF(C45&lt;&gt;"", Aufschlüsselung!D46, "")</f>
        <v/>
      </c>
      <c r="E45" s="59" t="str">
        <f>IF(C45&lt;&gt;"", Aufschlüsselung!E46, "")</f>
        <v/>
      </c>
      <c r="F45" s="60" t="str">
        <f>IF(C45&lt;&gt;"", Aufschlüsselung!F46, "")</f>
        <v/>
      </c>
      <c r="G45" s="59"/>
      <c r="H45" s="108"/>
      <c r="I45" s="109"/>
      <c r="J45" s="110"/>
      <c r="K45" s="110"/>
      <c r="L45" s="110"/>
      <c r="M45" s="101">
        <f t="shared" si="2"/>
        <v>0</v>
      </c>
      <c r="N45" s="109"/>
      <c r="O45" s="110"/>
      <c r="P45" s="110"/>
      <c r="Q45" s="110"/>
      <c r="R45" s="102">
        <f t="shared" si="3"/>
        <v>0</v>
      </c>
      <c r="S45" s="109"/>
      <c r="T45" s="110"/>
      <c r="U45" s="110"/>
      <c r="V45" s="110"/>
      <c r="W45" s="102">
        <f t="shared" si="4"/>
        <v>0</v>
      </c>
      <c r="X45" s="109"/>
      <c r="Y45" s="110"/>
      <c r="Z45" s="110"/>
      <c r="AA45" s="110"/>
      <c r="AB45" s="102">
        <f t="shared" si="5"/>
        <v>0</v>
      </c>
      <c r="AC45" s="109"/>
      <c r="AD45" s="110"/>
      <c r="AE45" s="110"/>
      <c r="AF45" s="110"/>
      <c r="AG45" s="101">
        <f t="shared" si="0"/>
        <v>0</v>
      </c>
      <c r="AH45" s="109"/>
      <c r="AI45" s="110"/>
      <c r="AJ45" s="110"/>
      <c r="AK45" s="110"/>
      <c r="AL45" s="101">
        <f t="shared" si="6"/>
        <v>0</v>
      </c>
      <c r="AM45" s="103">
        <f t="shared" si="1"/>
        <v>0</v>
      </c>
      <c r="AN45" s="104">
        <f t="shared" si="1"/>
        <v>0</v>
      </c>
      <c r="AO45" s="104">
        <f t="shared" si="1"/>
        <v>0</v>
      </c>
      <c r="AP45" s="104">
        <f t="shared" si="1"/>
        <v>0</v>
      </c>
      <c r="AQ45" s="111">
        <f t="shared" si="7"/>
        <v>0</v>
      </c>
      <c r="AR45" s="112"/>
      <c r="AS45" s="113" t="str">
        <f t="shared" si="8"/>
        <v>-</v>
      </c>
      <c r="AT45" s="107"/>
      <c r="AU45" s="135" t="str">
        <f>IF(OR(AR45&lt;=0,ISBLANK(AR45)),"",IF(AND(OR(AS45&gt;=20,AS45&lt;=-20)),IF(ISBLANK(AT45),B100,""),""))</f>
        <v/>
      </c>
    </row>
    <row r="46" spans="1:47" s="56" customFormat="1" x14ac:dyDescent="0.2">
      <c r="A46" s="56">
        <v>40</v>
      </c>
      <c r="B46" s="57" t="str">
        <f>IF(C46&lt;&gt;"", Aufschlüsselung!B47, "")</f>
        <v/>
      </c>
      <c r="C46" s="58" t="str">
        <f>IF(OR(ISNUMBER(SEARCH("FPT", Aufschlüsselung!C47))), Aufschlüsselung!C47, "")</f>
        <v/>
      </c>
      <c r="D46" s="16" t="str">
        <f>IF(C46&lt;&gt;"", Aufschlüsselung!D47, "")</f>
        <v/>
      </c>
      <c r="E46" s="59" t="str">
        <f>IF(C46&lt;&gt;"", Aufschlüsselung!E47, "")</f>
        <v/>
      </c>
      <c r="F46" s="60" t="str">
        <f>IF(C46&lt;&gt;"", Aufschlüsselung!F47, "")</f>
        <v/>
      </c>
      <c r="G46" s="59"/>
      <c r="H46" s="108"/>
      <c r="I46" s="109"/>
      <c r="J46" s="110"/>
      <c r="K46" s="110"/>
      <c r="L46" s="110"/>
      <c r="M46" s="101">
        <f t="shared" si="2"/>
        <v>0</v>
      </c>
      <c r="N46" s="109"/>
      <c r="O46" s="110"/>
      <c r="P46" s="110"/>
      <c r="Q46" s="110"/>
      <c r="R46" s="102">
        <f t="shared" si="3"/>
        <v>0</v>
      </c>
      <c r="S46" s="109"/>
      <c r="T46" s="110"/>
      <c r="U46" s="110"/>
      <c r="V46" s="110"/>
      <c r="W46" s="102">
        <f t="shared" si="4"/>
        <v>0</v>
      </c>
      <c r="X46" s="109"/>
      <c r="Y46" s="110"/>
      <c r="Z46" s="110"/>
      <c r="AA46" s="110"/>
      <c r="AB46" s="102">
        <f t="shared" si="5"/>
        <v>0</v>
      </c>
      <c r="AC46" s="109"/>
      <c r="AD46" s="110"/>
      <c r="AE46" s="110"/>
      <c r="AF46" s="110"/>
      <c r="AG46" s="101">
        <f t="shared" si="0"/>
        <v>0</v>
      </c>
      <c r="AH46" s="109"/>
      <c r="AI46" s="110"/>
      <c r="AJ46" s="110"/>
      <c r="AK46" s="110"/>
      <c r="AL46" s="101">
        <f t="shared" si="6"/>
        <v>0</v>
      </c>
      <c r="AM46" s="103">
        <f t="shared" si="1"/>
        <v>0</v>
      </c>
      <c r="AN46" s="104">
        <f t="shared" si="1"/>
        <v>0</v>
      </c>
      <c r="AO46" s="104">
        <f t="shared" si="1"/>
        <v>0</v>
      </c>
      <c r="AP46" s="104">
        <f t="shared" si="1"/>
        <v>0</v>
      </c>
      <c r="AQ46" s="111">
        <f t="shared" si="7"/>
        <v>0</v>
      </c>
      <c r="AR46" s="112"/>
      <c r="AS46" s="113" t="str">
        <f t="shared" si="8"/>
        <v>-</v>
      </c>
      <c r="AT46" s="107"/>
      <c r="AU46" s="135" t="str">
        <f>IF(OR(AR46&lt;=0,ISBLANK(AR46)),"",IF(AND(OR(AS46&gt;=20,AS46&lt;=-20)),IF(ISBLANK(AT46),B100,""),""))</f>
        <v/>
      </c>
    </row>
    <row r="47" spans="1:47" s="56" customFormat="1" x14ac:dyDescent="0.2">
      <c r="A47" s="56">
        <v>41</v>
      </c>
      <c r="B47" s="57" t="str">
        <f>IF(C47&lt;&gt;"", Aufschlüsselung!B48, "")</f>
        <v/>
      </c>
      <c r="C47" s="58" t="str">
        <f>IF(OR(ISNUMBER(SEARCH("FPT", Aufschlüsselung!C48))), Aufschlüsselung!C48, "")</f>
        <v/>
      </c>
      <c r="D47" s="16" t="str">
        <f>IF(C47&lt;&gt;"", Aufschlüsselung!D48, "")</f>
        <v/>
      </c>
      <c r="E47" s="59" t="str">
        <f>IF(C47&lt;&gt;"", Aufschlüsselung!E48, "")</f>
        <v/>
      </c>
      <c r="F47" s="60" t="str">
        <f>IF(C47&lt;&gt;"", Aufschlüsselung!F48, "")</f>
        <v/>
      </c>
      <c r="G47" s="59"/>
      <c r="H47" s="108"/>
      <c r="I47" s="109"/>
      <c r="J47" s="110"/>
      <c r="K47" s="110"/>
      <c r="L47" s="110"/>
      <c r="M47" s="101">
        <f t="shared" si="2"/>
        <v>0</v>
      </c>
      <c r="N47" s="109"/>
      <c r="O47" s="110"/>
      <c r="P47" s="110"/>
      <c r="Q47" s="110"/>
      <c r="R47" s="102">
        <f t="shared" si="3"/>
        <v>0</v>
      </c>
      <c r="S47" s="109"/>
      <c r="T47" s="110"/>
      <c r="U47" s="110"/>
      <c r="V47" s="110"/>
      <c r="W47" s="102">
        <f t="shared" si="4"/>
        <v>0</v>
      </c>
      <c r="X47" s="109"/>
      <c r="Y47" s="110"/>
      <c r="Z47" s="110"/>
      <c r="AA47" s="110"/>
      <c r="AB47" s="102">
        <f t="shared" si="5"/>
        <v>0</v>
      </c>
      <c r="AC47" s="109"/>
      <c r="AD47" s="110"/>
      <c r="AE47" s="110"/>
      <c r="AF47" s="110"/>
      <c r="AG47" s="101">
        <f t="shared" si="0"/>
        <v>0</v>
      </c>
      <c r="AH47" s="109"/>
      <c r="AI47" s="110"/>
      <c r="AJ47" s="110"/>
      <c r="AK47" s="110"/>
      <c r="AL47" s="101">
        <f t="shared" si="6"/>
        <v>0</v>
      </c>
      <c r="AM47" s="103">
        <f t="shared" si="1"/>
        <v>0</v>
      </c>
      <c r="AN47" s="104">
        <f t="shared" si="1"/>
        <v>0</v>
      </c>
      <c r="AO47" s="104">
        <f t="shared" si="1"/>
        <v>0</v>
      </c>
      <c r="AP47" s="104">
        <f t="shared" si="1"/>
        <v>0</v>
      </c>
      <c r="AQ47" s="111">
        <f t="shared" si="7"/>
        <v>0</v>
      </c>
      <c r="AR47" s="112"/>
      <c r="AS47" s="113" t="str">
        <f t="shared" si="8"/>
        <v>-</v>
      </c>
      <c r="AT47" s="107"/>
      <c r="AU47" s="135" t="str">
        <f>IF(OR(AR47&lt;=0,ISBLANK(AR47)),"",IF(AND(OR(AS47&gt;=20,AS47&lt;=-20)),IF(ISBLANK(AT47),B100,""),""))</f>
        <v/>
      </c>
    </row>
    <row r="48" spans="1:47" s="56" customFormat="1" x14ac:dyDescent="0.2">
      <c r="A48" s="56">
        <v>42</v>
      </c>
      <c r="B48" s="57" t="str">
        <f>IF(C48&lt;&gt;"", Aufschlüsselung!B49, "")</f>
        <v/>
      </c>
      <c r="C48" s="58" t="str">
        <f>IF(OR(ISNUMBER(SEARCH("FPT", Aufschlüsselung!C49))), Aufschlüsselung!C49, "")</f>
        <v/>
      </c>
      <c r="D48" s="16" t="str">
        <f>IF(C48&lt;&gt;"", Aufschlüsselung!D49, "")</f>
        <v/>
      </c>
      <c r="E48" s="59" t="str">
        <f>IF(C48&lt;&gt;"", Aufschlüsselung!E49, "")</f>
        <v/>
      </c>
      <c r="F48" s="60" t="str">
        <f>IF(C48&lt;&gt;"", Aufschlüsselung!F49, "")</f>
        <v/>
      </c>
      <c r="G48" s="59"/>
      <c r="H48" s="108"/>
      <c r="I48" s="109"/>
      <c r="J48" s="110"/>
      <c r="K48" s="110"/>
      <c r="L48" s="110"/>
      <c r="M48" s="101">
        <f t="shared" si="2"/>
        <v>0</v>
      </c>
      <c r="N48" s="109"/>
      <c r="O48" s="110"/>
      <c r="P48" s="110"/>
      <c r="Q48" s="110"/>
      <c r="R48" s="102">
        <f t="shared" si="3"/>
        <v>0</v>
      </c>
      <c r="S48" s="109"/>
      <c r="T48" s="110"/>
      <c r="U48" s="110"/>
      <c r="V48" s="110"/>
      <c r="W48" s="102">
        <f t="shared" si="4"/>
        <v>0</v>
      </c>
      <c r="X48" s="109"/>
      <c r="Y48" s="110"/>
      <c r="Z48" s="110"/>
      <c r="AA48" s="110"/>
      <c r="AB48" s="102">
        <f t="shared" si="5"/>
        <v>0</v>
      </c>
      <c r="AC48" s="109"/>
      <c r="AD48" s="110"/>
      <c r="AE48" s="110"/>
      <c r="AF48" s="110"/>
      <c r="AG48" s="101">
        <f t="shared" si="0"/>
        <v>0</v>
      </c>
      <c r="AH48" s="109"/>
      <c r="AI48" s="110"/>
      <c r="AJ48" s="110"/>
      <c r="AK48" s="110"/>
      <c r="AL48" s="101">
        <f t="shared" si="6"/>
        <v>0</v>
      </c>
      <c r="AM48" s="103">
        <f t="shared" si="1"/>
        <v>0</v>
      </c>
      <c r="AN48" s="104">
        <f t="shared" si="1"/>
        <v>0</v>
      </c>
      <c r="AO48" s="104">
        <f t="shared" si="1"/>
        <v>0</v>
      </c>
      <c r="AP48" s="104">
        <f t="shared" si="1"/>
        <v>0</v>
      </c>
      <c r="AQ48" s="111">
        <f t="shared" si="7"/>
        <v>0</v>
      </c>
      <c r="AR48" s="112"/>
      <c r="AS48" s="113" t="str">
        <f t="shared" si="8"/>
        <v>-</v>
      </c>
      <c r="AT48" s="107"/>
      <c r="AU48" s="135" t="str">
        <f>IF(OR(AR48&lt;=0,ISBLANK(AR48)),"",IF(AND(OR(AS48&gt;=20,AS48&lt;=-20)),IF(ISBLANK(AT48),B100,""),""))</f>
        <v/>
      </c>
    </row>
    <row r="49" spans="1:47" s="56" customFormat="1" x14ac:dyDescent="0.2">
      <c r="A49" s="56">
        <v>43</v>
      </c>
      <c r="B49" s="57" t="str">
        <f>IF(C49&lt;&gt;"", Aufschlüsselung!B50, "")</f>
        <v/>
      </c>
      <c r="C49" s="58" t="str">
        <f>IF(OR(ISNUMBER(SEARCH("FPT", Aufschlüsselung!C50))), Aufschlüsselung!C50, "")</f>
        <v/>
      </c>
      <c r="D49" s="16" t="str">
        <f>IF(C49&lt;&gt;"", Aufschlüsselung!D50, "")</f>
        <v/>
      </c>
      <c r="E49" s="59" t="str">
        <f>IF(C49&lt;&gt;"", Aufschlüsselung!E50, "")</f>
        <v/>
      </c>
      <c r="F49" s="60" t="str">
        <f>IF(C49&lt;&gt;"", Aufschlüsselung!F50, "")</f>
        <v/>
      </c>
      <c r="G49" s="59"/>
      <c r="H49" s="108"/>
      <c r="I49" s="109"/>
      <c r="J49" s="110"/>
      <c r="K49" s="110"/>
      <c r="L49" s="110"/>
      <c r="M49" s="101">
        <f t="shared" si="2"/>
        <v>0</v>
      </c>
      <c r="N49" s="109"/>
      <c r="O49" s="110"/>
      <c r="P49" s="110"/>
      <c r="Q49" s="110"/>
      <c r="R49" s="102">
        <f t="shared" si="3"/>
        <v>0</v>
      </c>
      <c r="S49" s="109"/>
      <c r="T49" s="110"/>
      <c r="U49" s="110"/>
      <c r="V49" s="110"/>
      <c r="W49" s="102">
        <f t="shared" si="4"/>
        <v>0</v>
      </c>
      <c r="X49" s="109"/>
      <c r="Y49" s="110"/>
      <c r="Z49" s="110"/>
      <c r="AA49" s="110"/>
      <c r="AB49" s="102">
        <f t="shared" si="5"/>
        <v>0</v>
      </c>
      <c r="AC49" s="109"/>
      <c r="AD49" s="110"/>
      <c r="AE49" s="110"/>
      <c r="AF49" s="110"/>
      <c r="AG49" s="101">
        <f t="shared" si="0"/>
        <v>0</v>
      </c>
      <c r="AH49" s="109"/>
      <c r="AI49" s="110"/>
      <c r="AJ49" s="110"/>
      <c r="AK49" s="110"/>
      <c r="AL49" s="101">
        <f t="shared" si="6"/>
        <v>0</v>
      </c>
      <c r="AM49" s="103">
        <f t="shared" si="1"/>
        <v>0</v>
      </c>
      <c r="AN49" s="104">
        <f t="shared" si="1"/>
        <v>0</v>
      </c>
      <c r="AO49" s="104">
        <f t="shared" si="1"/>
        <v>0</v>
      </c>
      <c r="AP49" s="104">
        <f t="shared" si="1"/>
        <v>0</v>
      </c>
      <c r="AQ49" s="111">
        <f t="shared" si="7"/>
        <v>0</v>
      </c>
      <c r="AR49" s="112"/>
      <c r="AS49" s="113" t="str">
        <f t="shared" si="8"/>
        <v>-</v>
      </c>
      <c r="AT49" s="107"/>
      <c r="AU49" s="135" t="str">
        <f>IF(OR(AR49&lt;=0,ISBLANK(AR49)),"",IF(AND(OR(AS49&gt;=20,AS49&lt;=-20)),IF(ISBLANK(AT49),B100,""),""))</f>
        <v/>
      </c>
    </row>
    <row r="50" spans="1:47" s="56" customFormat="1" x14ac:dyDescent="0.2">
      <c r="A50" s="56">
        <v>44</v>
      </c>
      <c r="B50" s="57" t="str">
        <f>IF(C50&lt;&gt;"", Aufschlüsselung!B51, "")</f>
        <v/>
      </c>
      <c r="C50" s="58" t="str">
        <f>IF(OR(ISNUMBER(SEARCH("FPT", Aufschlüsselung!C51))), Aufschlüsselung!C51, "")</f>
        <v/>
      </c>
      <c r="D50" s="16" t="str">
        <f>IF(C50&lt;&gt;"", Aufschlüsselung!D51, "")</f>
        <v/>
      </c>
      <c r="E50" s="59" t="str">
        <f>IF(C50&lt;&gt;"", Aufschlüsselung!E51, "")</f>
        <v/>
      </c>
      <c r="F50" s="60" t="str">
        <f>IF(C50&lt;&gt;"", Aufschlüsselung!F51, "")</f>
        <v/>
      </c>
      <c r="G50" s="59"/>
      <c r="H50" s="108"/>
      <c r="I50" s="109"/>
      <c r="J50" s="110"/>
      <c r="K50" s="110"/>
      <c r="L50" s="110"/>
      <c r="M50" s="101">
        <f t="shared" si="2"/>
        <v>0</v>
      </c>
      <c r="N50" s="109"/>
      <c r="O50" s="110"/>
      <c r="P50" s="110"/>
      <c r="Q50" s="110"/>
      <c r="R50" s="102">
        <f t="shared" si="3"/>
        <v>0</v>
      </c>
      <c r="S50" s="109"/>
      <c r="T50" s="110"/>
      <c r="U50" s="110"/>
      <c r="V50" s="110"/>
      <c r="W50" s="102">
        <f t="shared" si="4"/>
        <v>0</v>
      </c>
      <c r="X50" s="109"/>
      <c r="Y50" s="110"/>
      <c r="Z50" s="110"/>
      <c r="AA50" s="110"/>
      <c r="AB50" s="102">
        <f t="shared" si="5"/>
        <v>0</v>
      </c>
      <c r="AC50" s="109"/>
      <c r="AD50" s="110"/>
      <c r="AE50" s="110"/>
      <c r="AF50" s="110"/>
      <c r="AG50" s="101">
        <f t="shared" si="0"/>
        <v>0</v>
      </c>
      <c r="AH50" s="109"/>
      <c r="AI50" s="110"/>
      <c r="AJ50" s="110"/>
      <c r="AK50" s="110"/>
      <c r="AL50" s="101">
        <f t="shared" si="6"/>
        <v>0</v>
      </c>
      <c r="AM50" s="103">
        <f t="shared" si="1"/>
        <v>0</v>
      </c>
      <c r="AN50" s="104">
        <f t="shared" si="1"/>
        <v>0</v>
      </c>
      <c r="AO50" s="104">
        <f t="shared" si="1"/>
        <v>0</v>
      </c>
      <c r="AP50" s="104">
        <f t="shared" si="1"/>
        <v>0</v>
      </c>
      <c r="AQ50" s="111">
        <f t="shared" si="7"/>
        <v>0</v>
      </c>
      <c r="AR50" s="112"/>
      <c r="AS50" s="113" t="str">
        <f t="shared" si="8"/>
        <v>-</v>
      </c>
      <c r="AT50" s="107"/>
      <c r="AU50" s="135" t="str">
        <f>IF(OR(AR50&lt;=0,ISBLANK(AR50)),"",IF(AND(OR(AS50&gt;=20,AS50&lt;=-20)),IF(ISBLANK(AT50),B100,""),""))</f>
        <v/>
      </c>
    </row>
    <row r="51" spans="1:47" s="56" customFormat="1" x14ac:dyDescent="0.2">
      <c r="A51" s="56">
        <v>45</v>
      </c>
      <c r="B51" s="57" t="str">
        <f>IF(C51&lt;&gt;"", Aufschlüsselung!B52, "")</f>
        <v/>
      </c>
      <c r="C51" s="58" t="str">
        <f>IF(OR(ISNUMBER(SEARCH("FPT", Aufschlüsselung!C52))), Aufschlüsselung!C52, "")</f>
        <v/>
      </c>
      <c r="D51" s="16" t="str">
        <f>IF(C51&lt;&gt;"", Aufschlüsselung!D52, "")</f>
        <v/>
      </c>
      <c r="E51" s="59" t="str">
        <f>IF(C51&lt;&gt;"", Aufschlüsselung!E52, "")</f>
        <v/>
      </c>
      <c r="F51" s="60" t="str">
        <f>IF(C51&lt;&gt;"", Aufschlüsselung!F52, "")</f>
        <v/>
      </c>
      <c r="G51" s="59"/>
      <c r="H51" s="108"/>
      <c r="I51" s="109"/>
      <c r="J51" s="110"/>
      <c r="K51" s="110"/>
      <c r="L51" s="110"/>
      <c r="M51" s="101">
        <f t="shared" si="2"/>
        <v>0</v>
      </c>
      <c r="N51" s="109"/>
      <c r="O51" s="110"/>
      <c r="P51" s="110"/>
      <c r="Q51" s="110"/>
      <c r="R51" s="102">
        <f t="shared" si="3"/>
        <v>0</v>
      </c>
      <c r="S51" s="109"/>
      <c r="T51" s="110"/>
      <c r="U51" s="110"/>
      <c r="V51" s="110"/>
      <c r="W51" s="102">
        <f t="shared" si="4"/>
        <v>0</v>
      </c>
      <c r="X51" s="109"/>
      <c r="Y51" s="110"/>
      <c r="Z51" s="110"/>
      <c r="AA51" s="110"/>
      <c r="AB51" s="102">
        <f t="shared" si="5"/>
        <v>0</v>
      </c>
      <c r="AC51" s="109"/>
      <c r="AD51" s="110"/>
      <c r="AE51" s="110"/>
      <c r="AF51" s="110"/>
      <c r="AG51" s="101">
        <f t="shared" si="0"/>
        <v>0</v>
      </c>
      <c r="AH51" s="109"/>
      <c r="AI51" s="110"/>
      <c r="AJ51" s="110"/>
      <c r="AK51" s="110"/>
      <c r="AL51" s="101">
        <f t="shared" si="6"/>
        <v>0</v>
      </c>
      <c r="AM51" s="103">
        <f t="shared" si="1"/>
        <v>0</v>
      </c>
      <c r="AN51" s="104">
        <f t="shared" si="1"/>
        <v>0</v>
      </c>
      <c r="AO51" s="104">
        <f t="shared" si="1"/>
        <v>0</v>
      </c>
      <c r="AP51" s="104">
        <f t="shared" si="1"/>
        <v>0</v>
      </c>
      <c r="AQ51" s="111">
        <f t="shared" si="7"/>
        <v>0</v>
      </c>
      <c r="AR51" s="112"/>
      <c r="AS51" s="113" t="str">
        <f t="shared" si="8"/>
        <v>-</v>
      </c>
      <c r="AT51" s="107"/>
      <c r="AU51" s="135" t="str">
        <f>IF(OR(AR51&lt;=0,ISBLANK(AR51)),"",IF(AND(OR(AS51&gt;=20,AS51&lt;=-20)),IF(ISBLANK(AT51),B100,""),""))</f>
        <v/>
      </c>
    </row>
    <row r="52" spans="1:47" s="56" customFormat="1" x14ac:dyDescent="0.2">
      <c r="B52" s="114" t="s">
        <v>24</v>
      </c>
      <c r="C52" s="115"/>
      <c r="D52" s="115"/>
      <c r="E52" s="116"/>
      <c r="F52" s="116"/>
      <c r="G52" s="116"/>
      <c r="H52" s="116"/>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8" t="s">
        <v>52</v>
      </c>
      <c r="AP52" s="119"/>
      <c r="AQ52" s="120"/>
      <c r="AR52" s="110"/>
      <c r="AS52" s="113" t="str">
        <f t="shared" si="8"/>
        <v>-</v>
      </c>
      <c r="AT52" s="107"/>
      <c r="AU52" s="135" t="str">
        <f>IF(OR(AR52&lt;=0,ISBLANK(AR52)),"",IF(AND(OR(AS52&gt;=20,AS52&lt;=-20)),IF(ISBLANK(AT52),B100,""),""))</f>
        <v/>
      </c>
    </row>
    <row r="53" spans="1:47" s="56" customFormat="1" x14ac:dyDescent="0.2">
      <c r="B53" s="114" t="s">
        <v>102</v>
      </c>
      <c r="C53" s="115"/>
      <c r="D53" s="115"/>
      <c r="E53" s="116"/>
      <c r="F53" s="116"/>
      <c r="G53" s="116"/>
      <c r="H53" s="116"/>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0"/>
      <c r="AR53" s="110"/>
      <c r="AS53" s="113" t="str">
        <f t="shared" si="8"/>
        <v>-</v>
      </c>
      <c r="AT53" s="107"/>
      <c r="AU53" s="135" t="str">
        <f>IF(OR(AR53&lt;=0,ISBLANK(AR53)),"",IF(AND(OR(AS53&gt;=20,AS53&lt;=-20)),IF(ISBLANK(AT53),B100,""),""))</f>
        <v/>
      </c>
    </row>
    <row r="54" spans="1:47" s="56" customFormat="1" ht="13.5" thickBot="1" x14ac:dyDescent="0.3">
      <c r="B54" s="25" t="s">
        <v>1</v>
      </c>
      <c r="C54" s="25"/>
      <c r="D54" s="25"/>
      <c r="E54" s="26">
        <f t="shared" ref="E54:AR54" si="9">SUM(E7:E53)</f>
        <v>0</v>
      </c>
      <c r="F54" s="26">
        <f t="shared" si="9"/>
        <v>0</v>
      </c>
      <c r="G54" s="26">
        <f t="shared" si="9"/>
        <v>0</v>
      </c>
      <c r="H54" s="26">
        <f t="shared" si="9"/>
        <v>0</v>
      </c>
      <c r="I54" s="96">
        <f t="shared" si="9"/>
        <v>0</v>
      </c>
      <c r="J54" s="96">
        <f t="shared" si="9"/>
        <v>0</v>
      </c>
      <c r="K54" s="96">
        <f t="shared" si="9"/>
        <v>0</v>
      </c>
      <c r="L54" s="96">
        <f t="shared" si="9"/>
        <v>0</v>
      </c>
      <c r="M54" s="96">
        <f t="shared" si="9"/>
        <v>0</v>
      </c>
      <c r="N54" s="96">
        <f t="shared" si="9"/>
        <v>0</v>
      </c>
      <c r="O54" s="96">
        <f t="shared" si="9"/>
        <v>0</v>
      </c>
      <c r="P54" s="96">
        <f t="shared" si="9"/>
        <v>0</v>
      </c>
      <c r="Q54" s="96">
        <f t="shared" si="9"/>
        <v>0</v>
      </c>
      <c r="R54" s="96">
        <f t="shared" si="9"/>
        <v>0</v>
      </c>
      <c r="S54" s="96">
        <f t="shared" si="9"/>
        <v>0</v>
      </c>
      <c r="T54" s="96">
        <f t="shared" si="9"/>
        <v>0</v>
      </c>
      <c r="U54" s="96">
        <f t="shared" si="9"/>
        <v>0</v>
      </c>
      <c r="V54" s="96">
        <f t="shared" si="9"/>
        <v>0</v>
      </c>
      <c r="W54" s="96">
        <f t="shared" si="9"/>
        <v>0</v>
      </c>
      <c r="X54" s="96">
        <f t="shared" si="9"/>
        <v>0</v>
      </c>
      <c r="Y54" s="96">
        <f t="shared" si="9"/>
        <v>0</v>
      </c>
      <c r="Z54" s="96">
        <f t="shared" si="9"/>
        <v>0</v>
      </c>
      <c r="AA54" s="96">
        <f t="shared" si="9"/>
        <v>0</v>
      </c>
      <c r="AB54" s="96">
        <f t="shared" si="9"/>
        <v>0</v>
      </c>
      <c r="AC54" s="96">
        <f>SUM(AC7:AC53)</f>
        <v>0</v>
      </c>
      <c r="AD54" s="96">
        <f>SUM(AD7:AD53)</f>
        <v>0</v>
      </c>
      <c r="AE54" s="96">
        <f>SUM(AE7:AE53)</f>
        <v>0</v>
      </c>
      <c r="AF54" s="96">
        <f t="shared" si="9"/>
        <v>0</v>
      </c>
      <c r="AG54" s="96">
        <f t="shared" si="9"/>
        <v>0</v>
      </c>
      <c r="AH54" s="96">
        <f t="shared" si="9"/>
        <v>0</v>
      </c>
      <c r="AI54" s="96">
        <f t="shared" si="9"/>
        <v>0</v>
      </c>
      <c r="AJ54" s="96">
        <f t="shared" si="9"/>
        <v>0</v>
      </c>
      <c r="AK54" s="96">
        <f t="shared" si="9"/>
        <v>0</v>
      </c>
      <c r="AL54" s="96">
        <f t="shared" si="9"/>
        <v>0</v>
      </c>
      <c r="AM54" s="96">
        <f t="shared" si="9"/>
        <v>0</v>
      </c>
      <c r="AN54" s="96">
        <f t="shared" si="9"/>
        <v>0</v>
      </c>
      <c r="AO54" s="96">
        <f t="shared" si="9"/>
        <v>0</v>
      </c>
      <c r="AP54" s="96">
        <f>SUM(AP7:AP51)</f>
        <v>0</v>
      </c>
      <c r="AQ54" s="96">
        <f t="shared" si="9"/>
        <v>0</v>
      </c>
      <c r="AR54" s="98">
        <f t="shared" si="9"/>
        <v>0</v>
      </c>
    </row>
    <row r="55" spans="1:47" x14ac:dyDescent="0.2">
      <c r="AO55" s="211" t="s">
        <v>62</v>
      </c>
      <c r="AP55" s="211"/>
      <c r="AQ55" s="211"/>
      <c r="AR55" s="211"/>
      <c r="AS55" s="211"/>
      <c r="AT55" s="211"/>
    </row>
    <row r="56" spans="1:47" ht="13.5" thickBot="1" x14ac:dyDescent="0.25">
      <c r="B56" s="27" t="s">
        <v>61</v>
      </c>
      <c r="P56" s="28">
        <v>1500</v>
      </c>
      <c r="R56" s="28">
        <v>5</v>
      </c>
      <c r="S56" s="28" t="e">
        <f>LEN(#REF!)</f>
        <v>#REF!</v>
      </c>
      <c r="T56" s="28" t="e">
        <f>LEN(#REF!)-LEN(SUBSTITUTE(#REF!,CHAR(10),""))+(LEN(#REF!)&gt;1)</f>
        <v>#REF!</v>
      </c>
    </row>
    <row r="57" spans="1:47" ht="13.5" thickBot="1" x14ac:dyDescent="0.25">
      <c r="B57" s="93" t="s">
        <v>103</v>
      </c>
      <c r="C57" s="93"/>
      <c r="D57" s="93"/>
      <c r="E57" s="93"/>
      <c r="F57" s="93"/>
      <c r="G57" s="93"/>
      <c r="I57" s="222" t="s">
        <v>51</v>
      </c>
      <c r="J57" s="223"/>
      <c r="K57" s="220"/>
      <c r="L57" s="220"/>
      <c r="M57" s="220"/>
      <c r="N57" s="220"/>
      <c r="O57" s="220"/>
      <c r="P57" s="221"/>
      <c r="Q57" s="221"/>
      <c r="R57" s="221"/>
      <c r="S57" s="221"/>
    </row>
    <row r="58" spans="1:47" ht="39.950000000000003" customHeight="1" x14ac:dyDescent="0.2">
      <c r="B58" s="218" t="s">
        <v>104</v>
      </c>
      <c r="C58" s="218"/>
      <c r="D58" s="218"/>
      <c r="E58" s="218"/>
      <c r="F58" s="218"/>
      <c r="G58" s="218"/>
      <c r="I58" s="195"/>
      <c r="J58" s="196"/>
      <c r="K58" s="197"/>
      <c r="L58" s="197"/>
      <c r="M58" s="197"/>
      <c r="N58" s="197"/>
      <c r="O58" s="197"/>
      <c r="P58" s="197"/>
      <c r="Q58" s="197"/>
      <c r="R58" s="197"/>
      <c r="S58" s="197"/>
      <c r="T58" s="198"/>
    </row>
    <row r="59" spans="1:47" ht="30" customHeight="1" x14ac:dyDescent="0.2">
      <c r="B59" s="218" t="s">
        <v>116</v>
      </c>
      <c r="C59" s="218"/>
      <c r="D59" s="218"/>
      <c r="E59" s="218"/>
      <c r="F59" s="218"/>
      <c r="G59" s="218"/>
      <c r="I59" s="195"/>
      <c r="J59" s="196"/>
      <c r="K59" s="196"/>
      <c r="L59" s="196"/>
      <c r="M59" s="196"/>
      <c r="N59" s="196"/>
      <c r="O59" s="196"/>
      <c r="P59" s="196"/>
      <c r="Q59" s="196"/>
      <c r="R59" s="196"/>
      <c r="S59" s="196"/>
      <c r="T59" s="199"/>
    </row>
    <row r="60" spans="1:47" ht="39.950000000000003" customHeight="1" x14ac:dyDescent="0.2">
      <c r="B60" s="218" t="s">
        <v>111</v>
      </c>
      <c r="C60" s="218"/>
      <c r="D60" s="218"/>
      <c r="E60" s="218"/>
      <c r="F60" s="218"/>
      <c r="G60" s="218"/>
      <c r="I60" s="195"/>
      <c r="J60" s="196"/>
      <c r="K60" s="196"/>
      <c r="L60" s="196"/>
      <c r="M60" s="196"/>
      <c r="N60" s="196"/>
      <c r="O60" s="196"/>
      <c r="P60" s="196"/>
      <c r="Q60" s="196"/>
      <c r="R60" s="196"/>
      <c r="S60" s="196"/>
      <c r="T60" s="199"/>
    </row>
    <row r="61" spans="1:47" ht="12" customHeight="1" x14ac:dyDescent="0.2">
      <c r="B61" s="163"/>
      <c r="C61" s="163"/>
      <c r="D61" s="163"/>
      <c r="E61" s="163"/>
      <c r="F61" s="163"/>
      <c r="G61" s="163"/>
      <c r="I61" s="195"/>
      <c r="J61" s="196"/>
      <c r="K61" s="196"/>
      <c r="L61" s="196"/>
      <c r="M61" s="196"/>
      <c r="N61" s="196"/>
      <c r="O61" s="196"/>
      <c r="P61" s="196"/>
      <c r="Q61" s="196"/>
      <c r="R61" s="196"/>
      <c r="S61" s="196"/>
      <c r="T61" s="199"/>
    </row>
    <row r="62" spans="1:47" x14ac:dyDescent="0.2">
      <c r="B62" s="159"/>
      <c r="I62" s="195"/>
      <c r="J62" s="196"/>
      <c r="K62" s="196"/>
      <c r="L62" s="196"/>
      <c r="M62" s="196"/>
      <c r="N62" s="196"/>
      <c r="O62" s="196"/>
      <c r="P62" s="196"/>
      <c r="Q62" s="196"/>
      <c r="R62" s="196"/>
      <c r="S62" s="196"/>
      <c r="T62" s="199"/>
    </row>
    <row r="63" spans="1:47" x14ac:dyDescent="0.2">
      <c r="B63" s="30" t="s">
        <v>125</v>
      </c>
      <c r="C63" s="137" t="s">
        <v>26</v>
      </c>
      <c r="D63" s="137" t="s">
        <v>27</v>
      </c>
      <c r="E63" s="137" t="s">
        <v>28</v>
      </c>
      <c r="F63" s="137" t="s">
        <v>29</v>
      </c>
      <c r="G63" s="138" t="s">
        <v>30</v>
      </c>
      <c r="I63" s="195"/>
      <c r="J63" s="196"/>
      <c r="K63" s="196"/>
      <c r="L63" s="196"/>
      <c r="M63" s="196"/>
      <c r="N63" s="196"/>
      <c r="O63" s="196"/>
      <c r="P63" s="196"/>
      <c r="Q63" s="196"/>
      <c r="R63" s="196"/>
      <c r="S63" s="196"/>
      <c r="T63" s="199"/>
    </row>
    <row r="64" spans="1:47" x14ac:dyDescent="0.2">
      <c r="B64" s="97" t="str">
        <f>"Anzahl der Mitarbeiter*innen Stichtag 30.06."&amp;C2</f>
        <v>Anzahl der Mitarbeiter*innen Stichtag 30.06.2027</v>
      </c>
      <c r="C64" s="95"/>
      <c r="D64" s="95"/>
      <c r="E64" s="95"/>
      <c r="F64" s="95"/>
      <c r="G64" s="146">
        <f>SUM(C64:F64)</f>
        <v>0</v>
      </c>
      <c r="I64" s="195"/>
      <c r="J64" s="196"/>
      <c r="K64" s="196"/>
      <c r="L64" s="196"/>
      <c r="M64" s="196"/>
      <c r="N64" s="196"/>
      <c r="O64" s="196"/>
      <c r="P64" s="196"/>
      <c r="Q64" s="196"/>
      <c r="R64" s="196"/>
      <c r="S64" s="196"/>
      <c r="T64" s="199"/>
    </row>
    <row r="65" spans="2:20" x14ac:dyDescent="0.2">
      <c r="B65" s="97" t="str">
        <f>"Anzahl der Mitarbeiter*innen Stichtag 31.12."&amp;C2</f>
        <v>Anzahl der Mitarbeiter*innen Stichtag 31.12.2027</v>
      </c>
      <c r="C65" s="95"/>
      <c r="D65" s="95"/>
      <c r="E65" s="95"/>
      <c r="F65" s="95"/>
      <c r="G65" s="146">
        <f>SUM(C65:F65)</f>
        <v>0</v>
      </c>
      <c r="I65" s="195"/>
      <c r="J65" s="196"/>
      <c r="K65" s="196"/>
      <c r="L65" s="196"/>
      <c r="M65" s="196"/>
      <c r="N65" s="196"/>
      <c r="O65" s="196"/>
      <c r="P65" s="196"/>
      <c r="Q65" s="196"/>
      <c r="R65" s="196"/>
      <c r="S65" s="196"/>
      <c r="T65" s="199"/>
    </row>
    <row r="66" spans="2:20" ht="13.5" thickBot="1" x14ac:dyDescent="0.25">
      <c r="B66" s="97" t="str">
        <f>"Vollzeitäquivalente (VZÄ) auf Jahresbasis " &amp;C2</f>
        <v>Vollzeitäquivalente (VZÄ) auf Jahresbasis 2027</v>
      </c>
      <c r="C66" s="95"/>
      <c r="D66" s="95"/>
      <c r="E66" s="95"/>
      <c r="F66" s="95"/>
      <c r="G66" s="146">
        <f>SUM(C66:F66)</f>
        <v>0</v>
      </c>
      <c r="I66" s="200"/>
      <c r="J66" s="201"/>
      <c r="K66" s="201"/>
      <c r="L66" s="201"/>
      <c r="M66" s="201"/>
      <c r="N66" s="201"/>
      <c r="O66" s="201"/>
      <c r="P66" s="201"/>
      <c r="Q66" s="201"/>
      <c r="R66" s="201"/>
      <c r="S66" s="201"/>
      <c r="T66" s="202"/>
    </row>
    <row r="67" spans="2:20" ht="83.25" customHeight="1" x14ac:dyDescent="0.2">
      <c r="B67" s="31" t="s">
        <v>59</v>
      </c>
      <c r="C67" s="209" t="s">
        <v>81</v>
      </c>
      <c r="D67" s="209"/>
      <c r="E67" s="209"/>
      <c r="F67" s="209"/>
      <c r="G67" s="210"/>
    </row>
    <row r="69" spans="2:20" x14ac:dyDescent="0.2">
      <c r="B69" s="27" t="s">
        <v>50</v>
      </c>
    </row>
    <row r="70" spans="2:20" ht="30" customHeight="1" x14ac:dyDescent="0.2">
      <c r="B70" s="218" t="s">
        <v>121</v>
      </c>
      <c r="C70" s="218"/>
      <c r="D70" s="218"/>
      <c r="E70" s="218"/>
      <c r="F70" s="218"/>
      <c r="G70" s="218"/>
      <c r="H70" s="218"/>
      <c r="I70" s="218"/>
      <c r="J70" s="218"/>
      <c r="K70" s="218"/>
    </row>
    <row r="71" spans="2:20" ht="30" customHeight="1" x14ac:dyDescent="0.2">
      <c r="B71" s="218" t="s">
        <v>122</v>
      </c>
      <c r="C71" s="218"/>
      <c r="D71" s="218"/>
      <c r="E71" s="218"/>
      <c r="F71" s="218"/>
      <c r="G71" s="218"/>
      <c r="H71" s="218"/>
      <c r="I71" s="218"/>
      <c r="J71" s="218"/>
      <c r="K71" s="218"/>
    </row>
    <row r="72" spans="2:20" ht="30" customHeight="1" x14ac:dyDescent="0.2">
      <c r="B72" s="218" t="s">
        <v>123</v>
      </c>
      <c r="C72" s="218"/>
      <c r="D72" s="218"/>
      <c r="E72" s="218"/>
      <c r="F72" s="218"/>
      <c r="G72" s="218"/>
      <c r="H72" s="218"/>
      <c r="I72" s="218"/>
      <c r="J72" s="218"/>
      <c r="K72" s="218"/>
    </row>
    <row r="73" spans="2:20" x14ac:dyDescent="0.2">
      <c r="B73" s="17" t="s">
        <v>113</v>
      </c>
    </row>
    <row r="74" spans="2:20" ht="30" customHeight="1" x14ac:dyDescent="0.2">
      <c r="B74" s="219" t="str">
        <f>AR4&amp;" (=Vorjahr) - Hier sind immer die Gesamtkontakte des Vorjahres zu den jeweiligen Angeboten anzuführen. Sollte es sich um ein erstmaliges Angebot handeln, ist hier nichts zu befüllen."</f>
        <v>Förderjahr 2026 (=Vorjahr) - Hier sind immer die Gesamtkontakte des Vorjahres zu den jeweiligen Angeboten anzuführen. Sollte es sich um ein erstmaliges Angebot handeln, ist hier nichts zu befüllen.</v>
      </c>
      <c r="C74" s="219"/>
      <c r="D74" s="219"/>
      <c r="E74" s="219"/>
      <c r="F74" s="219"/>
      <c r="G74" s="219"/>
      <c r="H74" s="219"/>
      <c r="I74" s="219"/>
      <c r="J74" s="219"/>
      <c r="K74" s="219"/>
    </row>
    <row r="75" spans="2:20" x14ac:dyDescent="0.2">
      <c r="B75" s="17" t="s">
        <v>66</v>
      </c>
    </row>
    <row r="76" spans="2:20" x14ac:dyDescent="0.2">
      <c r="B76" s="17" t="s">
        <v>67</v>
      </c>
    </row>
    <row r="77" spans="2:20" x14ac:dyDescent="0.2">
      <c r="B77" s="17" t="s">
        <v>96</v>
      </c>
    </row>
    <row r="79" spans="2:20" ht="50.1" customHeight="1" x14ac:dyDescent="0.2">
      <c r="B79" s="203" t="s">
        <v>117</v>
      </c>
      <c r="C79" s="203"/>
      <c r="D79" s="203"/>
      <c r="E79" s="203"/>
      <c r="F79" s="203"/>
      <c r="G79" s="203"/>
      <c r="H79" s="203"/>
      <c r="I79" s="203"/>
      <c r="J79" s="203"/>
      <c r="K79" s="203"/>
    </row>
    <row r="80" spans="2:20" x14ac:dyDescent="0.2">
      <c r="B80" s="165"/>
      <c r="C80" s="165"/>
      <c r="D80" s="165"/>
      <c r="E80" s="165"/>
      <c r="F80" s="165"/>
      <c r="G80" s="165"/>
      <c r="H80" s="165"/>
      <c r="I80" s="165"/>
      <c r="J80" s="165"/>
      <c r="K80" s="165"/>
    </row>
    <row r="81" spans="2:11" ht="50.1" customHeight="1" x14ac:dyDescent="0.2">
      <c r="B81" s="203" t="s">
        <v>77</v>
      </c>
      <c r="C81" s="203"/>
      <c r="D81" s="203"/>
      <c r="E81" s="203"/>
      <c r="F81" s="203"/>
      <c r="G81" s="203"/>
      <c r="H81" s="203"/>
      <c r="I81" s="203"/>
      <c r="J81" s="203"/>
      <c r="K81" s="203"/>
    </row>
    <row r="82" spans="2:11" x14ac:dyDescent="0.2">
      <c r="B82" s="166"/>
      <c r="C82" s="166"/>
      <c r="D82" s="166"/>
      <c r="E82" s="166"/>
      <c r="F82" s="166"/>
      <c r="G82" s="166"/>
      <c r="H82" s="166"/>
      <c r="I82" s="166"/>
      <c r="J82" s="166"/>
      <c r="K82" s="166"/>
    </row>
    <row r="83" spans="2:11" x14ac:dyDescent="0.2">
      <c r="B83" s="166"/>
      <c r="C83" s="166"/>
      <c r="D83" s="166"/>
      <c r="E83" s="166"/>
      <c r="F83" s="166"/>
      <c r="G83" s="166"/>
      <c r="H83" s="166"/>
      <c r="I83" s="166"/>
      <c r="J83" s="166"/>
      <c r="K83" s="166"/>
    </row>
    <row r="84" spans="2:11" x14ac:dyDescent="0.2">
      <c r="B84" s="166"/>
      <c r="C84" s="166"/>
      <c r="D84" s="166"/>
      <c r="E84" s="166"/>
      <c r="F84" s="166"/>
      <c r="G84" s="166"/>
      <c r="H84" s="166"/>
      <c r="I84" s="166"/>
      <c r="J84" s="166"/>
      <c r="K84" s="166"/>
    </row>
    <row r="85" spans="2:11" x14ac:dyDescent="0.2">
      <c r="B85" s="166"/>
      <c r="C85" s="166"/>
      <c r="D85" s="166"/>
      <c r="E85" s="166"/>
      <c r="F85" s="166"/>
      <c r="G85" s="166"/>
      <c r="H85" s="166"/>
      <c r="I85" s="166"/>
      <c r="J85" s="166"/>
      <c r="K85" s="166"/>
    </row>
    <row r="87" spans="2:11" x14ac:dyDescent="0.2">
      <c r="B87" s="32"/>
    </row>
    <row r="100" spans="2:3" x14ac:dyDescent="0.2">
      <c r="B100" s="28" t="s">
        <v>94</v>
      </c>
    </row>
    <row r="101" spans="2:3" x14ac:dyDescent="0.2">
      <c r="B101" s="28" t="s">
        <v>94</v>
      </c>
    </row>
    <row r="102" spans="2:3" x14ac:dyDescent="0.2">
      <c r="B102" s="145"/>
    </row>
    <row r="108" spans="2:3" x14ac:dyDescent="0.2">
      <c r="C108" s="28" t="s">
        <v>20</v>
      </c>
    </row>
    <row r="109" spans="2:3" x14ac:dyDescent="0.2">
      <c r="C109" s="28" t="s">
        <v>21</v>
      </c>
    </row>
    <row r="110" spans="2:3" x14ac:dyDescent="0.2">
      <c r="C110" s="28" t="s">
        <v>22</v>
      </c>
    </row>
    <row r="111" spans="2:3" x14ac:dyDescent="0.2">
      <c r="C111" s="28" t="s">
        <v>38</v>
      </c>
    </row>
  </sheetData>
  <sheetProtection algorithmName="SHA-512" hashValue="DM82wHXnWEbQIWdwSlEVZxD+LywZ1u39LrUOjOHYeD4OR00x51B7CbcRqpiDNRL1DQorjtMk14FRD80ISO3FTg==" saltValue="gYqNsRed8kVhjEeLcSOJnQ==" spinCount="100000" sheet="1" objects="1" scenarios="1"/>
  <mergeCells count="31">
    <mergeCell ref="AS5:AS6"/>
    <mergeCell ref="B79:K79"/>
    <mergeCell ref="B70:K70"/>
    <mergeCell ref="B71:K71"/>
    <mergeCell ref="B72:K72"/>
    <mergeCell ref="B59:G59"/>
    <mergeCell ref="B74:K74"/>
    <mergeCell ref="C67:G67"/>
    <mergeCell ref="K57:O57"/>
    <mergeCell ref="P57:Q57"/>
    <mergeCell ref="R57:S57"/>
    <mergeCell ref="I58:T66"/>
    <mergeCell ref="B58:G58"/>
    <mergeCell ref="B60:G60"/>
    <mergeCell ref="I57:J57"/>
    <mergeCell ref="AT5:AT6"/>
    <mergeCell ref="B81:K81"/>
    <mergeCell ref="AO55:AT55"/>
    <mergeCell ref="C1:J1"/>
    <mergeCell ref="C2:J2"/>
    <mergeCell ref="E4:AQ4"/>
    <mergeCell ref="AS4:AT4"/>
    <mergeCell ref="E5:F5"/>
    <mergeCell ref="G5:H5"/>
    <mergeCell ref="I5:M5"/>
    <mergeCell ref="N5:R5"/>
    <mergeCell ref="S5:W5"/>
    <mergeCell ref="X5:AB5"/>
    <mergeCell ref="AC5:AG5"/>
    <mergeCell ref="AH5:AL5"/>
    <mergeCell ref="AM5:AQ5"/>
  </mergeCells>
  <dataValidations count="3">
    <dataValidation type="list" allowBlank="1" showInputMessage="1" sqref="D7:D51" xr:uid="{9705C942-AF01-46B6-AF2A-EAE678C7D70B}">
      <formula1>"1,2,3,4,5,6,7,8,9,10,11,12,13,14,15,16,17,18,19,20,21,22,23,wienweit"</formula1>
    </dataValidation>
    <dataValidation type="list" allowBlank="1" showInputMessage="1" showErrorMessage="1" sqref="C52:C53" xr:uid="{E743CCD6-FA9D-4697-8F0F-155F047A2145}">
      <formula1>$C$79:$C$82</formula1>
    </dataValidation>
    <dataValidation type="list" errorStyle="warning" allowBlank="1" showInputMessage="1" sqref="C7:C51" xr:uid="{0AAC6F48-BA78-4A18-95D6-7FCB8ADCD88F}">
      <formula1>"FPT"</formula1>
    </dataValidation>
  </dataValidations>
  <pageMargins left="0.7" right="0.7" top="0.62" bottom="0.48" header="0.3" footer="0.3"/>
  <pageSetup paperSize="8" scale="29" orientation="landscape" r:id="rId1"/>
  <headerFooter>
    <oddFooter>&amp;R&amp;"Lucida Sans,Standard"&amp;10Version20260708</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H209"/>
  <sheetViews>
    <sheetView zoomScale="85" zoomScaleNormal="85" zoomScalePageLayoutView="55" workbookViewId="0">
      <selection activeCell="A38" sqref="A38"/>
    </sheetView>
  </sheetViews>
  <sheetFormatPr baseColWidth="10" defaultRowHeight="15" x14ac:dyDescent="0.25"/>
  <cols>
    <col min="1" max="1" width="11.42578125" customWidth="1"/>
    <col min="8" max="42" width="11.42578125" customWidth="1"/>
  </cols>
  <sheetData>
    <row r="1" spans="1:12" ht="29.1" customHeight="1" x14ac:dyDescent="0.25">
      <c r="A1" s="227" t="s">
        <v>36</v>
      </c>
      <c r="B1" s="228"/>
      <c r="C1" s="232" t="str">
        <f>IF(ISBLANK(Aufschlüsselung!C1),"",Aufschlüsselung!C1)</f>
        <v/>
      </c>
      <c r="D1" s="233"/>
      <c r="E1" s="233"/>
      <c r="F1" s="233"/>
      <c r="G1" s="233"/>
      <c r="H1" s="233"/>
      <c r="I1" s="233"/>
      <c r="J1" s="233"/>
      <c r="K1" s="234"/>
    </row>
    <row r="2" spans="1:12" x14ac:dyDescent="0.25">
      <c r="A2" s="227" t="s">
        <v>34</v>
      </c>
      <c r="B2" s="228"/>
      <c r="C2" s="235">
        <f>Aufschlüsselung!C2</f>
        <v>2027</v>
      </c>
      <c r="D2" s="236"/>
      <c r="E2" s="236"/>
      <c r="F2" s="236"/>
      <c r="G2" s="236"/>
      <c r="H2" s="236"/>
      <c r="I2" s="236"/>
      <c r="J2" s="236"/>
      <c r="K2" s="237"/>
    </row>
    <row r="3" spans="1:12" ht="15" customHeight="1" x14ac:dyDescent="0.25">
      <c r="A3" s="260" t="s">
        <v>40</v>
      </c>
      <c r="B3" s="260"/>
      <c r="C3" s="15"/>
      <c r="D3" s="261" t="s">
        <v>41</v>
      </c>
      <c r="E3" s="261"/>
      <c r="F3" s="261"/>
      <c r="G3" s="261"/>
      <c r="H3" s="261"/>
      <c r="I3" s="261"/>
      <c r="J3" s="250" t="str">
        <f>"Differenz Kontakte "&amp;C2-1&amp;"/"&amp;C2</f>
        <v>Differenz Kontakte 2026/2027</v>
      </c>
      <c r="K3" s="251"/>
    </row>
    <row r="4" spans="1:12" ht="15" customHeight="1" x14ac:dyDescent="0.25">
      <c r="A4" s="260"/>
      <c r="B4" s="260"/>
      <c r="C4" s="15"/>
      <c r="D4" s="262" t="str">
        <f>"Förderjahr "&amp;C2</f>
        <v>Förderjahr 2027</v>
      </c>
      <c r="E4" s="262"/>
      <c r="F4" s="262"/>
      <c r="G4" s="262"/>
      <c r="H4" s="262"/>
      <c r="I4" s="254" t="str">
        <f>"Förderjahr "&amp;C2-1&amp;" Gesamt"</f>
        <v>Förderjahr 2026 Gesamt</v>
      </c>
      <c r="J4" s="252"/>
      <c r="K4" s="253"/>
    </row>
    <row r="5" spans="1:12" ht="15" customHeight="1" x14ac:dyDescent="0.25">
      <c r="A5" s="260"/>
      <c r="B5" s="260"/>
      <c r="C5" s="15" t="s">
        <v>63</v>
      </c>
      <c r="D5" s="122" t="s">
        <v>26</v>
      </c>
      <c r="E5" s="122" t="s">
        <v>27</v>
      </c>
      <c r="F5" s="122" t="s">
        <v>28</v>
      </c>
      <c r="G5" s="122" t="s">
        <v>29</v>
      </c>
      <c r="H5" s="122" t="s">
        <v>31</v>
      </c>
      <c r="I5" s="255"/>
      <c r="J5" s="6" t="s">
        <v>45</v>
      </c>
      <c r="K5" s="5" t="s">
        <v>46</v>
      </c>
      <c r="L5" s="3"/>
    </row>
    <row r="6" spans="1:12" x14ac:dyDescent="0.25">
      <c r="A6" s="230" t="s">
        <v>20</v>
      </c>
      <c r="B6" s="231"/>
      <c r="C6" s="147">
        <f>COUNTIF(statistic_offer_selection,$A6)</f>
        <v>0</v>
      </c>
      <c r="D6" s="148" cm="1">
        <f t="array" ref="D6">SUM((Statistik_OKJA!$C$7:C$51=$A6)*((Statistik_OKJA!I$7:I$51)+(Statistik_OKJA!N$7:N$51)+(Statistik_OKJA!S$7:S$51)+(Statistik_OKJA!X$7:X$51)+(Statistik_OKJA!AC$7:AC$51)+(Statistik_OKJA!AH$7:AH$51)))</f>
        <v>0</v>
      </c>
      <c r="E6" s="148" cm="1">
        <f t="array" ref="E6">SUM((Statistik_OKJA!$C$7:D$51=$A6)*((Statistik_OKJA!J$7:J$51)+(Statistik_OKJA!O$7:O$51)+(Statistik_OKJA!T$7:T$51)+(Statistik_OKJA!Y$7:Y$51)+(Statistik_OKJA!AD$7:AD$51)+(Statistik_OKJA!AI$7:AI$51)))</f>
        <v>0</v>
      </c>
      <c r="F6" s="148" cm="1">
        <f t="array" ref="F6">SUM((Statistik_OKJA!$C$7:E$51=$A6)*((Statistik_OKJA!K$7:K$51)+(Statistik_OKJA!P$7:P$51)+(Statistik_OKJA!U$7:U$51)+(Statistik_OKJA!Z$7:Z$51)+(Statistik_OKJA!AE$7:AE$51)+(Statistik_OKJA!AJ$7:AJ$51)))</f>
        <v>0</v>
      </c>
      <c r="G6" s="148" cm="1">
        <f t="array" ref="G6">SUM((Statistik_OKJA!$C$7:F$51=$A6)*((Statistik_OKJA!L$7:L$51)+(Statistik_OKJA!Q$7:Q$51)+(Statistik_OKJA!V$7:V$51)+(Statistik_OKJA!AA$7:AA$51)+(Statistik_OKJA!AF$7:AF$51)+(Statistik_OKJA!AK$7:AK$51)))</f>
        <v>0</v>
      </c>
      <c r="H6" s="148">
        <f>SUM(D6:G6)</f>
        <v>0</v>
      </c>
      <c r="I6" s="148" cm="1">
        <f t="array" ref="I6">SUM((Statistik_OKJA!$C$7:C$51=$A6)*(Statistik_OKJA!AR$7:AR$51))</f>
        <v>0</v>
      </c>
      <c r="J6" s="4" t="str">
        <f>IF(OR(I6=0, H6=0),"-",H6/I6*100-100)</f>
        <v>-</v>
      </c>
      <c r="K6" s="148" t="str">
        <f>IF(OR(I6=0, H6=0),"-",H6-I6)</f>
        <v>-</v>
      </c>
    </row>
    <row r="7" spans="1:12" x14ac:dyDescent="0.25">
      <c r="A7" s="230" t="s">
        <v>42</v>
      </c>
      <c r="B7" s="231"/>
      <c r="C7" s="147">
        <f>COUNTIF(statistic_offer_selection,$A7)</f>
        <v>0</v>
      </c>
      <c r="D7" s="148" cm="1">
        <f t="array" ref="D7">SUM((Statistik_OKJA!$C$7:C$51=$A7)*((Statistik_OKJA!I$7:I$51)+(Statistik_OKJA!N$7:N$51)+(Statistik_OKJA!S$7:S$51)+(Statistik_OKJA!X$7:X$51)+(Statistik_OKJA!AC$7:AC$51)+(Statistik_OKJA!AH$7:AH$51)))</f>
        <v>0</v>
      </c>
      <c r="E7" s="148" cm="1">
        <f t="array" ref="E7">SUM((Statistik_OKJA!$C$7:D$51=$A7)*((Statistik_OKJA!J$7:J$51)+(Statistik_OKJA!O$7:O$51)+(Statistik_OKJA!T$7:T$51)+(Statistik_OKJA!Y$7:Y$51)+(Statistik_OKJA!AD$7:AD$51)+(Statistik_OKJA!AI$7:AI$51)))</f>
        <v>0</v>
      </c>
      <c r="F7" s="148" cm="1">
        <f t="array" ref="F7">SUM((Statistik_OKJA!$C$7:E$51=$A7)*((Statistik_OKJA!K$7:K$51)+(Statistik_OKJA!P$7:P$51)+(Statistik_OKJA!U$7:U$51)+(Statistik_OKJA!Z$7:Z$51)+(Statistik_OKJA!AE$7:AE$51)+(Statistik_OKJA!AJ$7:AJ$51)))</f>
        <v>0</v>
      </c>
      <c r="G7" s="148" cm="1">
        <f t="array" ref="G7">SUM((Statistik_OKJA!$C$7:F$51=$A7)*((Statistik_OKJA!L$7:L$51)+(Statistik_OKJA!Q$7:Q$51)+(Statistik_OKJA!V$7:V$51)+(Statistik_OKJA!AA$7:AA$51)+(Statistik_OKJA!AF$7:AF$51)+(Statistik_OKJA!AK$7:AK$51)))</f>
        <v>0</v>
      </c>
      <c r="H7" s="148">
        <f>SUM(D7:G7)</f>
        <v>0</v>
      </c>
      <c r="I7" s="148" cm="1">
        <f t="array" ref="I7">SUM((Statistik_OKJA!$C$7:C$51=$A7)*(Statistik_OKJA!AR$7:AR$51))</f>
        <v>0</v>
      </c>
      <c r="J7" s="4" t="str">
        <f t="shared" ref="J7:J15" si="0">IF(OR(I7=0, H7=0),"-",H7/I7*100-100)</f>
        <v>-</v>
      </c>
      <c r="K7" s="148" t="str">
        <f t="shared" ref="K7:K15" si="1">IF(OR(I7=0, H7=0),"-",H7-I7)</f>
        <v>-</v>
      </c>
    </row>
    <row r="8" spans="1:12" x14ac:dyDescent="0.25">
      <c r="A8" s="230" t="s">
        <v>43</v>
      </c>
      <c r="B8" s="231"/>
      <c r="C8" s="147">
        <f>COUNTIF(statistic_offer_selection,$A8)</f>
        <v>0</v>
      </c>
      <c r="D8" s="148" cm="1">
        <f t="array" ref="D8">SUM((Statistik_OKJA!$C$7:C$51=$A8)*((Statistik_OKJA!I$7:I$51)+(Statistik_OKJA!N$7:N$51)+(Statistik_OKJA!S$7:S$51)+(Statistik_OKJA!X$7:X$51)+(Statistik_OKJA!AC$7:AC$51)+(Statistik_OKJA!AH$7:AH$51)))</f>
        <v>0</v>
      </c>
      <c r="E8" s="148" cm="1">
        <f t="array" ref="E8">SUM((Statistik_OKJA!$C$7:D$51=$A8)*((Statistik_OKJA!J$7:J$51)+(Statistik_OKJA!O$7:O$51)+(Statistik_OKJA!T$7:T$51)+(Statistik_OKJA!Y$7:Y$51)+(Statistik_OKJA!AD$7:AD$51)+(Statistik_OKJA!AI$7:AI$51)))</f>
        <v>0</v>
      </c>
      <c r="F8" s="148" cm="1">
        <f t="array" ref="F8">SUM((Statistik_OKJA!$C$7:E$51=$A8)*((Statistik_OKJA!K$7:K$51)+(Statistik_OKJA!P$7:P$51)+(Statistik_OKJA!U$7:U$51)+(Statistik_OKJA!Z$7:Z$51)+(Statistik_OKJA!AE$7:AE$51)+(Statistik_OKJA!AJ$7:AJ$51)))</f>
        <v>0</v>
      </c>
      <c r="G8" s="148" cm="1">
        <f t="array" ref="G8">SUM((Statistik_OKJA!$C$7:F$51=$A8)*((Statistik_OKJA!L$7:L$51)+(Statistik_OKJA!Q$7:Q$51)+(Statistik_OKJA!V$7:V$51)+(Statistik_OKJA!AA$7:AA$51)+(Statistik_OKJA!AF$7:AF$51)+(Statistik_OKJA!AK$7:AK$51)))</f>
        <v>0</v>
      </c>
      <c r="H8" s="148">
        <f>SUM(D8:G8)</f>
        <v>0</v>
      </c>
      <c r="I8" s="148" cm="1">
        <f t="array" ref="I8">SUM((Statistik_OKJA!$C$7:C$51=$A8)*(Statistik_OKJA!AR$7:AR$51))</f>
        <v>0</v>
      </c>
      <c r="J8" s="4" t="str">
        <f t="shared" si="0"/>
        <v>-</v>
      </c>
      <c r="K8" s="148" t="str">
        <f t="shared" si="1"/>
        <v>-</v>
      </c>
    </row>
    <row r="9" spans="1:12" x14ac:dyDescent="0.25">
      <c r="A9" s="230" t="s">
        <v>38</v>
      </c>
      <c r="B9" s="231"/>
      <c r="C9" s="147">
        <f>COUNTIF(Statistik_FPT!statistic_offer_selection,$A9)</f>
        <v>0</v>
      </c>
      <c r="D9" s="148" cm="1">
        <f t="array" ref="D9">SUM((Statistik_FPT!$C$7:C$51=$A9)*((Statistik_FPT!I$7:I$51)+(Statistik_FPT!N$7:N$51)+(Statistik_FPT!S$7:S$51)+(Statistik_FPT!X$7:X$51)+(Statistik_FPT!AC$7:AC$51)+(Statistik_FPT!AH$7:AH$51)))</f>
        <v>0</v>
      </c>
      <c r="E9" s="148" cm="1">
        <f t="array" ref="E9">SUM((Statistik_FPT!$C$7:D$51=$A9)*((Statistik_FPT!J$7:J$51)+(Statistik_FPT!O$7:O$51)+(Statistik_FPT!T$7:T$51)+(Statistik_FPT!Y$7:Y$51)+(Statistik_FPT!AD$7:AD$51)+(Statistik_FPT!AI$7:AI$51)))</f>
        <v>0</v>
      </c>
      <c r="F9" s="148" cm="1">
        <f t="array" ref="F9">SUM((Statistik_FPT!$C$7:E$51=$A9)*((Statistik_FPT!K$7:K$51)+(Statistik_FPT!P$7:P$51)+(Statistik_FPT!U$7:U$51)+(Statistik_FPT!Z$7:Z$51)+(Statistik_FPT!AE$7:AE$51)+(Statistik_FPT!AJ$7:AJ$51)))</f>
        <v>0</v>
      </c>
      <c r="G9" s="148" cm="1">
        <f t="array" ref="G9">SUM((Statistik_FPT!$C$7:F$51=$A9)*((Statistik_FPT!L$7:L$51)+(Statistik_FPT!Q$7:Q$51)+(Statistik_FPT!V$7:V$51)+(Statistik_FPT!AA$7:AA$51)+(Statistik_FPT!AF$7:AF$51)+(Statistik_FPT!AK$7:AK$51)))</f>
        <v>0</v>
      </c>
      <c r="H9" s="148">
        <f>SUM(D9:G9)</f>
        <v>0</v>
      </c>
      <c r="I9" s="148" cm="1">
        <f t="array" ref="I9">SUM((Statistik_FPT!$C$7:C$51=$A9)*(Statistik_FPT!AR$7:AR$51))</f>
        <v>0</v>
      </c>
      <c r="J9" s="4" t="str">
        <f t="shared" si="0"/>
        <v>-</v>
      </c>
      <c r="K9" s="148" t="str">
        <f t="shared" si="1"/>
        <v>-</v>
      </c>
    </row>
    <row r="10" spans="1:12" x14ac:dyDescent="0.25">
      <c r="A10" s="229" t="s">
        <v>44</v>
      </c>
      <c r="B10" s="229"/>
      <c r="C10" s="149"/>
      <c r="D10" s="148">
        <f t="shared" ref="D10:H10" si="2">SUM(D6:D9)</f>
        <v>0</v>
      </c>
      <c r="E10" s="150">
        <f t="shared" si="2"/>
        <v>0</v>
      </c>
      <c r="F10" s="150">
        <f t="shared" si="2"/>
        <v>0</v>
      </c>
      <c r="G10" s="150">
        <f t="shared" si="2"/>
        <v>0</v>
      </c>
      <c r="H10" s="148">
        <f t="shared" si="2"/>
        <v>0</v>
      </c>
      <c r="I10" s="148">
        <f>SUM(I6:I9)</f>
        <v>0</v>
      </c>
      <c r="J10" s="4" t="str">
        <f t="shared" si="0"/>
        <v>-</v>
      </c>
      <c r="K10" s="148" t="str">
        <f t="shared" si="1"/>
        <v>-</v>
      </c>
    </row>
    <row r="11" spans="1:12" x14ac:dyDescent="0.25">
      <c r="A11" s="229" t="s">
        <v>115</v>
      </c>
      <c r="B11" s="229"/>
      <c r="C11" s="147">
        <f>Statistik_OKJA!AP52</f>
        <v>0</v>
      </c>
      <c r="D11" s="151"/>
      <c r="E11" s="152"/>
      <c r="F11" s="152"/>
      <c r="G11" s="153"/>
      <c r="H11" s="154">
        <f>Statistik_OKJA!AQ52</f>
        <v>0</v>
      </c>
      <c r="I11" s="148">
        <f>Statistik_OKJA!AR52</f>
        <v>0</v>
      </c>
      <c r="J11" s="4" t="str">
        <f t="shared" si="0"/>
        <v>-</v>
      </c>
      <c r="K11" s="148" t="str">
        <f t="shared" si="1"/>
        <v>-</v>
      </c>
    </row>
    <row r="12" spans="1:12" x14ac:dyDescent="0.25">
      <c r="A12" s="229" t="s">
        <v>114</v>
      </c>
      <c r="B12" s="229"/>
      <c r="C12" s="147">
        <f>Statistik_FPT!AP52</f>
        <v>0</v>
      </c>
      <c r="D12" s="151"/>
      <c r="E12" s="152"/>
      <c r="F12" s="152"/>
      <c r="G12" s="153"/>
      <c r="H12" s="154">
        <f>Statistik_FPT!AQ52</f>
        <v>0</v>
      </c>
      <c r="I12" s="148">
        <f>Statistik_FPT!AR52</f>
        <v>0</v>
      </c>
      <c r="J12" s="4" t="str">
        <f t="shared" ref="J12" si="3">IF(OR(I12=0, H12=0),"-",H12/I12*100-100)</f>
        <v>-</v>
      </c>
      <c r="K12" s="148" t="str">
        <f t="shared" ref="K12" si="4">IF(OR(I12=0, H12=0),"-",H12-I12)</f>
        <v>-</v>
      </c>
    </row>
    <row r="13" spans="1:12" x14ac:dyDescent="0.25">
      <c r="A13" s="229" t="s">
        <v>64</v>
      </c>
      <c r="B13" s="230"/>
      <c r="C13" s="263"/>
      <c r="D13" s="264"/>
      <c r="E13" s="264"/>
      <c r="F13" s="264"/>
      <c r="G13" s="265"/>
      <c r="H13" s="154">
        <f>Statistik_OKJA!AQ53</f>
        <v>0</v>
      </c>
      <c r="I13" s="148">
        <f>Statistik_OKJA!AR53</f>
        <v>0</v>
      </c>
      <c r="J13" s="4" t="str">
        <f t="shared" si="0"/>
        <v>-</v>
      </c>
      <c r="K13" s="148" t="str">
        <f t="shared" si="1"/>
        <v>-</v>
      </c>
    </row>
    <row r="14" spans="1:12" x14ac:dyDescent="0.25">
      <c r="A14" s="229" t="s">
        <v>112</v>
      </c>
      <c r="B14" s="230"/>
      <c r="C14" s="263"/>
      <c r="D14" s="264"/>
      <c r="E14" s="264"/>
      <c r="F14" s="264"/>
      <c r="G14" s="265"/>
      <c r="H14" s="154">
        <f>Statistik_FPT!AQ53</f>
        <v>0</v>
      </c>
      <c r="I14" s="148">
        <f>Statistik_FPT!AR53</f>
        <v>0</v>
      </c>
      <c r="J14" s="4" t="str">
        <f t="shared" ref="J14" si="5">IF(OR(I14=0, H14=0),"-",H14/I14*100-100)</f>
        <v>-</v>
      </c>
      <c r="K14" s="148" t="str">
        <f t="shared" ref="K14" si="6">IF(OR(I14=0, H14=0),"-",H14-I14)</f>
        <v>-</v>
      </c>
    </row>
    <row r="15" spans="1:12" x14ac:dyDescent="0.25">
      <c r="A15" s="229" t="s">
        <v>48</v>
      </c>
      <c r="B15" s="230"/>
      <c r="C15" s="263"/>
      <c r="D15" s="264"/>
      <c r="E15" s="264"/>
      <c r="F15" s="264"/>
      <c r="G15" s="265"/>
      <c r="H15" s="154">
        <f>SUM(H10:H13)</f>
        <v>0</v>
      </c>
      <c r="I15" s="154">
        <f>SUM(I10:I13)</f>
        <v>0</v>
      </c>
      <c r="J15" s="4" t="str">
        <f t="shared" si="0"/>
        <v>-</v>
      </c>
      <c r="K15" s="148" t="str">
        <f t="shared" si="1"/>
        <v>-</v>
      </c>
    </row>
    <row r="18" spans="2:14" x14ac:dyDescent="0.25">
      <c r="B18" t="str">
        <f>"Gesamtkontakte je Geschlecht je Angebot im Jahr "&amp;C2</f>
        <v>Gesamtkontakte je Geschlecht je Angebot im Jahr 2027</v>
      </c>
    </row>
    <row r="19" spans="2:14" x14ac:dyDescent="0.25">
      <c r="I19" t="str">
        <f>"Gesamtkontakte je Angebot im Jahr "&amp;C2</f>
        <v>Gesamtkontakte je Angebot im Jahr 2027</v>
      </c>
    </row>
    <row r="20" spans="2:14" x14ac:dyDescent="0.25">
      <c r="N20" t="str">
        <f>"Vergleich Gesamtkontakte je Angebot "&amp;C2-1&amp;"/"&amp;C2</f>
        <v>Vergleich Gesamtkontakte je Angebot 2026/2027</v>
      </c>
    </row>
    <row r="34" spans="1:34" x14ac:dyDescent="0.25">
      <c r="A34" s="256" t="s">
        <v>125</v>
      </c>
      <c r="B34" s="256"/>
      <c r="C34" s="256"/>
      <c r="D34" s="256"/>
      <c r="E34" s="256"/>
      <c r="F34" s="121" t="s">
        <v>26</v>
      </c>
      <c r="G34" s="121" t="s">
        <v>27</v>
      </c>
      <c r="H34" s="121" t="s">
        <v>28</v>
      </c>
      <c r="I34" s="121" t="s">
        <v>29</v>
      </c>
      <c r="J34" s="121" t="s">
        <v>30</v>
      </c>
    </row>
    <row r="35" spans="1:34" x14ac:dyDescent="0.25">
      <c r="A35" s="257" t="str">
        <f>"Anzahl der Mitarbeiter*innen Stichtag 30.06."&amp;C2</f>
        <v>Anzahl der Mitarbeiter*innen Stichtag 30.06.2027</v>
      </c>
      <c r="B35" s="258"/>
      <c r="C35" s="258"/>
      <c r="D35" s="258"/>
      <c r="E35" s="259"/>
      <c r="F35" s="148">
        <f>SUM(Statistik_OKJA!C64+Statistik_FPT!C64)</f>
        <v>0</v>
      </c>
      <c r="G35" s="148">
        <f>SUM(Statistik_OKJA!D64+Statistik_FPT!D64)</f>
        <v>0</v>
      </c>
      <c r="H35" s="148">
        <f>SUM(Statistik_OKJA!E64+Statistik_FPT!E64)</f>
        <v>0</v>
      </c>
      <c r="I35" s="148">
        <f>SUM(Statistik_OKJA!F64+Statistik_FPT!F64)</f>
        <v>0</v>
      </c>
      <c r="J35" s="148">
        <f>SUM(F35:I35)</f>
        <v>0</v>
      </c>
    </row>
    <row r="36" spans="1:34" x14ac:dyDescent="0.25">
      <c r="A36" s="257" t="str">
        <f>"Anzahl der Mitarbeiter*innen Stichtag 31.12."&amp;C2</f>
        <v>Anzahl der Mitarbeiter*innen Stichtag 31.12.2027</v>
      </c>
      <c r="B36" s="258"/>
      <c r="C36" s="258"/>
      <c r="D36" s="258"/>
      <c r="E36" s="259"/>
      <c r="F36" s="148">
        <f>SUM(Statistik_OKJA!C65+Statistik_FPT!C65)</f>
        <v>0</v>
      </c>
      <c r="G36" s="148">
        <f>SUM(Statistik_OKJA!D65+Statistik_FPT!D65)</f>
        <v>0</v>
      </c>
      <c r="H36" s="148">
        <f>SUM(Statistik_OKJA!E65+Statistik_FPT!E65)</f>
        <v>0</v>
      </c>
      <c r="I36" s="148">
        <f>SUM(Statistik_OKJA!F65+Statistik_FPT!F65)</f>
        <v>0</v>
      </c>
      <c r="J36" s="148">
        <f>SUM(F36:I36)</f>
        <v>0</v>
      </c>
    </row>
    <row r="37" spans="1:34" x14ac:dyDescent="0.25">
      <c r="A37" s="257" t="str">
        <f>"Vollzeitäquivalente (VZÄ) auf Jahresbasis "&amp;C2</f>
        <v>Vollzeitäquivalente (VZÄ) auf Jahresbasis 2027</v>
      </c>
      <c r="B37" s="258"/>
      <c r="C37" s="258"/>
      <c r="D37" s="258"/>
      <c r="E37" s="259"/>
      <c r="F37" s="148">
        <f>SUM(Statistik_OKJA!C66+Statistik_FPT!C66)</f>
        <v>0</v>
      </c>
      <c r="G37" s="148">
        <f>SUM(Statistik_OKJA!D66+Statistik_FPT!D66)</f>
        <v>0</v>
      </c>
      <c r="H37" s="148">
        <f>SUM(Statistik_OKJA!E66+Statistik_FPT!E66)</f>
        <v>0</v>
      </c>
      <c r="I37" s="148">
        <f>SUM(Statistik_OKJA!F66+Statistik_FPT!F66)</f>
        <v>0</v>
      </c>
      <c r="J37" s="148">
        <f>SUM(F37:I37)</f>
        <v>0</v>
      </c>
    </row>
    <row r="38" spans="1:34" x14ac:dyDescent="0.25">
      <c r="A38" s="14"/>
      <c r="B38" s="14"/>
      <c r="C38" s="14"/>
      <c r="D38" s="14"/>
      <c r="E38" s="14"/>
    </row>
    <row r="39" spans="1:34" ht="15.75" thickBot="1" x14ac:dyDescent="0.3">
      <c r="A39" s="14"/>
      <c r="B39" s="14"/>
      <c r="C39" s="14"/>
      <c r="D39" s="14"/>
      <c r="E39" s="14"/>
    </row>
    <row r="40" spans="1:34" x14ac:dyDescent="0.25">
      <c r="A40" s="238" t="s">
        <v>11</v>
      </c>
      <c r="B40" s="239"/>
      <c r="C40" s="240"/>
    </row>
    <row r="41" spans="1:34" ht="15" customHeight="1" thickBot="1" x14ac:dyDescent="0.3">
      <c r="A41" s="241"/>
      <c r="B41" s="242"/>
      <c r="C41" s="243"/>
    </row>
    <row r="42" spans="1:34" ht="15" customHeight="1" thickBot="1" x14ac:dyDescent="0.3"/>
    <row r="43" spans="1:34" ht="15" customHeight="1" thickBot="1" x14ac:dyDescent="0.3">
      <c r="A43" s="238">
        <v>1</v>
      </c>
      <c r="B43" s="239"/>
      <c r="C43" s="240"/>
      <c r="D43" s="238" t="s">
        <v>47</v>
      </c>
      <c r="E43" s="224" t="s">
        <v>53</v>
      </c>
      <c r="F43" s="225"/>
      <c r="G43" s="225"/>
      <c r="H43" s="225"/>
      <c r="I43" s="226"/>
      <c r="J43" s="224" t="s">
        <v>54</v>
      </c>
      <c r="K43" s="225"/>
      <c r="L43" s="225"/>
      <c r="M43" s="225"/>
      <c r="N43" s="226"/>
      <c r="O43" s="224" t="s">
        <v>55</v>
      </c>
      <c r="P43" s="225"/>
      <c r="Q43" s="225"/>
      <c r="R43" s="225"/>
      <c r="S43" s="226"/>
      <c r="T43" s="224" t="s">
        <v>56</v>
      </c>
      <c r="U43" s="225"/>
      <c r="V43" s="225"/>
      <c r="W43" s="225"/>
      <c r="X43" s="226"/>
      <c r="Y43" s="224" t="s">
        <v>57</v>
      </c>
      <c r="Z43" s="225"/>
      <c r="AA43" s="225"/>
      <c r="AB43" s="225"/>
      <c r="AC43" s="226"/>
      <c r="AD43" s="224" t="s">
        <v>58</v>
      </c>
      <c r="AE43" s="225"/>
      <c r="AF43" s="225"/>
      <c r="AG43" s="225"/>
      <c r="AH43" s="226"/>
    </row>
    <row r="44" spans="1:34" s="134" customFormat="1" ht="15" customHeight="1" thickBot="1" x14ac:dyDescent="0.3">
      <c r="A44" s="241"/>
      <c r="B44" s="242"/>
      <c r="C44" s="243"/>
      <c r="D44" s="241"/>
      <c r="E44" s="127" t="s">
        <v>26</v>
      </c>
      <c r="F44" s="128" t="s">
        <v>27</v>
      </c>
      <c r="G44" s="128" t="s">
        <v>28</v>
      </c>
      <c r="H44" s="128" t="s">
        <v>29</v>
      </c>
      <c r="I44" s="129" t="s">
        <v>30</v>
      </c>
      <c r="J44" s="127" t="s">
        <v>26</v>
      </c>
      <c r="K44" s="128" t="s">
        <v>27</v>
      </c>
      <c r="L44" s="128" t="s">
        <v>28</v>
      </c>
      <c r="M44" s="128" t="s">
        <v>29</v>
      </c>
      <c r="N44" s="130" t="s">
        <v>31</v>
      </c>
      <c r="O44" s="131" t="s">
        <v>26</v>
      </c>
      <c r="P44" s="132" t="s">
        <v>27</v>
      </c>
      <c r="Q44" s="132" t="s">
        <v>28</v>
      </c>
      <c r="R44" s="132" t="s">
        <v>29</v>
      </c>
      <c r="S44" s="133" t="s">
        <v>31</v>
      </c>
      <c r="T44" s="131" t="s">
        <v>26</v>
      </c>
      <c r="U44" s="132" t="s">
        <v>27</v>
      </c>
      <c r="V44" s="132" t="s">
        <v>28</v>
      </c>
      <c r="W44" s="132" t="s">
        <v>29</v>
      </c>
      <c r="X44" s="133" t="s">
        <v>31</v>
      </c>
      <c r="Y44" s="131" t="s">
        <v>26</v>
      </c>
      <c r="Z44" s="132" t="s">
        <v>27</v>
      </c>
      <c r="AA44" s="132" t="s">
        <v>28</v>
      </c>
      <c r="AB44" s="132" t="s">
        <v>29</v>
      </c>
      <c r="AC44" s="133" t="s">
        <v>31</v>
      </c>
      <c r="AD44" s="131" t="s">
        <v>26</v>
      </c>
      <c r="AE44" s="132" t="s">
        <v>27</v>
      </c>
      <c r="AF44" s="132" t="s">
        <v>28</v>
      </c>
      <c r="AG44" s="132" t="s">
        <v>29</v>
      </c>
      <c r="AH44" s="133" t="s">
        <v>31</v>
      </c>
    </row>
    <row r="45" spans="1:34" ht="15" customHeight="1" x14ac:dyDescent="0.25">
      <c r="A45" s="266" t="s">
        <v>20</v>
      </c>
      <c r="B45" s="267"/>
      <c r="C45" s="268"/>
      <c r="D45" s="7">
        <f t="array" ref="D45">SUM((Statistik_OKJA!$C$7:$C$51=$A45)*(Statistik_OKJA!$D$7:$D$51=$A43)*((Statistik_OKJA!AQ$7:AQ$51)))</f>
        <v>0</v>
      </c>
      <c r="E45" s="8">
        <f t="array" ref="E45">SUM((Statistik_OKJA!$C$7:$C$51=$A45)*(Statistik_OKJA!$D$7:$D$51=$A43)*((Statistik_OKJA!I$7:I$51)))</f>
        <v>0</v>
      </c>
      <c r="F45" s="2">
        <f t="array" ref="F45">SUM((Statistik_OKJA!$C$7:$C$51=$A45)*(Statistik_OKJA!$D$7:$D$51=$A43)*((Statistik_OKJA!J$7:J$51)))</f>
        <v>0</v>
      </c>
      <c r="G45" s="2">
        <f t="array" ref="G45">SUM((Statistik_OKJA!$C$7:$C$51=$A45)*(Statistik_OKJA!$D$7:$D$51=$A43)*((Statistik_OKJA!K$7:K$51)))</f>
        <v>0</v>
      </c>
      <c r="H45" s="2">
        <f t="array" ref="H45">SUM((Statistik_OKJA!$C$7:$C$51=$A45)*(Statistik_OKJA!$D$7:$D$51=$A43)*((Statistik_OKJA!L$7:L$51)))</f>
        <v>0</v>
      </c>
      <c r="I45" s="9">
        <f t="array" ref="I45">SUM((Statistik_OKJA!$C$7:$C$51=$A45)*(Statistik_OKJA!$D$7:$D$51=$A43)*((Statistik_OKJA!M$7:M$51)))</f>
        <v>0</v>
      </c>
      <c r="J45" s="8">
        <f t="array" ref="J45">SUM((Statistik_OKJA!$C$7:$C$51=$A45)*(Statistik_OKJA!$D$7:$D$51=$A43)*((Statistik_OKJA!N$7:N$51)))</f>
        <v>0</v>
      </c>
      <c r="K45" s="2">
        <f t="array" ref="K45">SUM((Statistik_OKJA!$C$7:$C$51=$A45)*(Statistik_OKJA!$D$7:$D$51=$A43)*((Statistik_OKJA!O$7:O$51)))</f>
        <v>0</v>
      </c>
      <c r="L45" s="2">
        <f t="array" ref="L45">SUM((Statistik_OKJA!$C$7:$C$51=$A45)*(Statistik_OKJA!$D$7:$D$51=$A43)*((Statistik_OKJA!P$7:P$51)))</f>
        <v>0</v>
      </c>
      <c r="M45" s="2">
        <f t="array" ref="M45">SUM((Statistik_OKJA!$C$7:$C$51=$A45)*(Statistik_OKJA!$D$7:$D$51=$A43)*((Statistik_OKJA!Q$7:Q$51)))</f>
        <v>0</v>
      </c>
      <c r="N45" s="9">
        <f t="array" ref="N45">SUM((Statistik_OKJA!$C$7:$C$51=$A45)*(Statistik_OKJA!$D$7:$D$51=$A43)*((Statistik_OKJA!R$7:R$51)))</f>
        <v>0</v>
      </c>
      <c r="O45" s="8">
        <f t="array" ref="O45">SUM((Statistik_OKJA!$C$7:$C$51=$A45)*(Statistik_OKJA!$D$7:$D$51=$A43)*((Statistik_OKJA!S$7:S$51)))</f>
        <v>0</v>
      </c>
      <c r="P45" s="2">
        <f t="array" ref="P45">SUM((Statistik_OKJA!$C$7:$C$51=$A45)*(Statistik_OKJA!$D$7:$D$51=$A43)*((Statistik_OKJA!T$7:T$51)))</f>
        <v>0</v>
      </c>
      <c r="Q45" s="2">
        <f t="array" ref="Q45">SUM((Statistik_OKJA!$C$7:$C$51=$A45)*(Statistik_OKJA!$D$7:$D$51=$A43)*((Statistik_OKJA!U$7:U$51)))</f>
        <v>0</v>
      </c>
      <c r="R45" s="2">
        <f t="array" ref="R45">SUM((Statistik_OKJA!$C$7:$C$51=$A45)*(Statistik_OKJA!$D$7:$D$51=$A43)*((Statistik_OKJA!V$7:V$51)))</f>
        <v>0</v>
      </c>
      <c r="S45" s="9">
        <f t="array" ref="S45">SUM((Statistik_OKJA!$C$7:$C$51=$A45)*(Statistik_OKJA!$D$7:$D$51=$A43)*((Statistik_OKJA!W$7:W$51)))</f>
        <v>0</v>
      </c>
      <c r="T45" s="8">
        <f t="array" ref="T45">SUM((Statistik_OKJA!$C$7:$C$51=$A45)*(Statistik_OKJA!$D$7:$D$51=$A43)*((Statistik_OKJA!X$7:X$51)))</f>
        <v>0</v>
      </c>
      <c r="U45" s="2">
        <f t="array" ref="U45">SUM((Statistik_OKJA!$C$7:$C$51=$A45)*(Statistik_OKJA!$D$7:$D$51=$A43)*((Statistik_OKJA!Y$7:Y$51)))</f>
        <v>0</v>
      </c>
      <c r="V45" s="2">
        <f t="array" ref="V45">SUM((Statistik_OKJA!$C$7:$C$51=$A45)*(Statistik_OKJA!$D$7:$D$51=$A43)*((Statistik_OKJA!Z$7:Z$51)))</f>
        <v>0</v>
      </c>
      <c r="W45" s="2">
        <f t="array" ref="W45">SUM((Statistik_OKJA!$C$7:$C$51=$A45)*(Statistik_OKJA!$D$7:$D$51=$A43)*((Statistik_OKJA!AA$7:AA$51)))</f>
        <v>0</v>
      </c>
      <c r="X45" s="9">
        <f t="array" ref="X45">SUM((Statistik_OKJA!$C$7:$C$51=$A45)*(Statistik_OKJA!$D$7:$D$51=$A43)*((Statistik_OKJA!AB$7:AB$51)))</f>
        <v>0</v>
      </c>
      <c r="Y45" s="8">
        <f t="array" ref="Y45">SUM((Statistik_OKJA!$C$7:$C$51=$A45)*(Statistik_OKJA!$D$7:$D$51=$A43)*((Statistik_OKJA!AC$7:AC$51)))</f>
        <v>0</v>
      </c>
      <c r="Z45" s="2">
        <f t="array" ref="Z45">SUM((Statistik_OKJA!$C$7:$C$51=$A45)*(Statistik_OKJA!$D$7:$D$51=$A43)*((Statistik_OKJA!AD$7:AD$51)))</f>
        <v>0</v>
      </c>
      <c r="AA45" s="2">
        <f t="array" ref="AA45">SUM((Statistik_OKJA!$C$7:$C$51=$A45)*(Statistik_OKJA!$D$7:$D$51=$A43)*((Statistik_OKJA!AE$7:AE$51)))</f>
        <v>0</v>
      </c>
      <c r="AB45" s="2">
        <f t="array" ref="AB45">SUM((Statistik_OKJA!$C$7:$C$51=$A45)*(Statistik_OKJA!$D$7:$D$51=$A43)*((Statistik_OKJA!AF$7:AF$51)))</f>
        <v>0</v>
      </c>
      <c r="AC45" s="9">
        <f t="array" ref="AC45">SUM((Statistik_OKJA!$C$7:$C$51=$A45)*(Statistik_OKJA!$D$7:$D$51=$A43)*((Statistik_OKJA!AG$7:AG$51)))</f>
        <v>0</v>
      </c>
      <c r="AD45" s="8">
        <f t="array" ref="AD45">SUM((Statistik_OKJA!$C$7:$C$51=$A45)*(Statistik_OKJA!$D$7:$D$51=$A43)*((Statistik_OKJA!AH$7:AH$51)))</f>
        <v>0</v>
      </c>
      <c r="AE45" s="2">
        <f t="array" ref="AE45">SUM((Statistik_OKJA!$C$7:$C$51=$A45)*(Statistik_OKJA!$D$7:$D$51=$A43)*((Statistik_OKJA!AI$7:AI$51)))</f>
        <v>0</v>
      </c>
      <c r="AF45" s="2">
        <f t="array" ref="AF45">SUM((Statistik_OKJA!$C$7:$C$51=$A45)*(Statistik_OKJA!$D$7:$D$51=$A43)*((Statistik_OKJA!AJ$7:AJ$51)))</f>
        <v>0</v>
      </c>
      <c r="AG45" s="2">
        <f t="array" ref="AG45">SUM((Statistik_OKJA!$C$7:$C$51=$A45)*(Statistik_OKJA!$D$7:$D$51=$A43)*((Statistik_OKJA!AK$7:AK$51)))</f>
        <v>0</v>
      </c>
      <c r="AH45" s="9">
        <f t="array" ref="AH45">SUM((Statistik_OKJA!$C$7:$C$51=$A45)*(Statistik_OKJA!$D$7:$D$51=$A43)*((Statistik_OKJA!AL$7:AL$51)))</f>
        <v>0</v>
      </c>
    </row>
    <row r="46" spans="1:34" ht="15" customHeight="1" x14ac:dyDescent="0.25">
      <c r="A46" s="244" t="s">
        <v>42</v>
      </c>
      <c r="B46" s="245"/>
      <c r="C46" s="246"/>
      <c r="D46" s="7">
        <f t="array" ref="D46">SUM((Statistik_OKJA!$C$7:$C$51=$A46)*(Statistik_OKJA!$D$7:$D$51=$A43)*((Statistik_OKJA!AQ$7:AQ$51)))</f>
        <v>0</v>
      </c>
      <c r="E46" s="7">
        <f t="array" ref="E46">SUM((Statistik_OKJA!$C$7:$C$51=$A46)*(Statistik_OKJA!$D$7:$D$51=$A43)*((Statistik_OKJA!I$7:I$51)))</f>
        <v>0</v>
      </c>
      <c r="F46" s="1">
        <f t="array" ref="F46">SUM((Statistik_OKJA!$C$7:$C$51=$A46)*(Statistik_OKJA!$D$7:$D$51=$A43)*((Statistik_OKJA!J$7:J$51)))</f>
        <v>0</v>
      </c>
      <c r="G46" s="1">
        <f t="array" ref="G46">SUM((Statistik_OKJA!$C$7:$C$51=$A46)*(Statistik_OKJA!$D$7:$D$51=$A43)*((Statistik_OKJA!K$7:K$51)))</f>
        <v>0</v>
      </c>
      <c r="H46" s="1">
        <f t="array" ref="H46">SUM((Statistik_OKJA!$C$7:$C$51=$A46)*(Statistik_OKJA!$D$7:$D$51=$A43)*((Statistik_OKJA!L$7:L$51)))</f>
        <v>0</v>
      </c>
      <c r="I46" s="10">
        <f t="array" ref="I46">SUM((Statistik_OKJA!$C$7:$C$51=$A46)*(Statistik_OKJA!$D$7:$D$51=$A43)*((Statistik_OKJA!M$7:M$51)))</f>
        <v>0</v>
      </c>
      <c r="J46" s="7">
        <f t="array" ref="J46">SUM((Statistik_OKJA!$C$7:$C$51=$A46)*(Statistik_OKJA!$D$7:$D$51=$A43)*((Statistik_OKJA!N$7:N$51)))</f>
        <v>0</v>
      </c>
      <c r="K46" s="1">
        <f t="array" ref="K46">SUM((Statistik_OKJA!$C$7:$C$51=$A46)*(Statistik_OKJA!$D$7:$D$51=$A43)*((Statistik_OKJA!O$7:O$51)))</f>
        <v>0</v>
      </c>
      <c r="L46" s="1">
        <f t="array" ref="L46">SUM((Statistik_OKJA!$C$7:$C$51=$A46)*(Statistik_OKJA!$D$7:$D$51=$A43)*((Statistik_OKJA!P$7:P$51)))</f>
        <v>0</v>
      </c>
      <c r="M46" s="1">
        <f t="array" ref="M46">SUM((Statistik_OKJA!$C$7:$C$51=$A46)*(Statistik_OKJA!$D$7:$D$51=$A43)*((Statistik_OKJA!Q$7:Q$51)))</f>
        <v>0</v>
      </c>
      <c r="N46" s="10">
        <f t="array" ref="N46">SUM((Statistik_OKJA!$C$7:$C$51=$A46)*(Statistik_OKJA!$D$7:$D$51=$A43)*((Statistik_OKJA!R$7:R$51)))</f>
        <v>0</v>
      </c>
      <c r="O46" s="7">
        <f t="array" ref="O46">SUM((Statistik_OKJA!$C$7:$C$51=$A46)*(Statistik_OKJA!$D$7:$D$51=$A43)*((Statistik_OKJA!S$7:S$51)))</f>
        <v>0</v>
      </c>
      <c r="P46" s="1">
        <f t="array" ref="P46">SUM((Statistik_OKJA!$C$7:$C$51=$A46)*(Statistik_OKJA!$D$7:$D$51=$A43)*((Statistik_OKJA!T$7:T$51)))</f>
        <v>0</v>
      </c>
      <c r="Q46" s="1">
        <f t="array" ref="Q46">SUM((Statistik_OKJA!$C$7:$C$51=$A46)*(Statistik_OKJA!$D$7:$D$51=$A43)*((Statistik_OKJA!U$7:U$51)))</f>
        <v>0</v>
      </c>
      <c r="R46" s="1">
        <f t="array" ref="R46">SUM((Statistik_OKJA!$C$7:$C$51=$A46)*(Statistik_OKJA!$D$7:$D$51=$A43)*((Statistik_OKJA!V$7:V$51)))</f>
        <v>0</v>
      </c>
      <c r="S46" s="10">
        <f t="array" ref="S46">SUM((Statistik_OKJA!$C$7:$C$51=$A46)*(Statistik_OKJA!$D$7:$D$51=$A43)*((Statistik_OKJA!W$7:W$51)))</f>
        <v>0</v>
      </c>
      <c r="T46" s="7">
        <f t="array" ref="T46">SUM((Statistik_OKJA!$C$7:$C$51=$A46)*(Statistik_OKJA!$D$7:$D$51=$A43)*((Statistik_OKJA!X$7:X$51)))</f>
        <v>0</v>
      </c>
      <c r="U46" s="1">
        <f t="array" ref="U46">SUM((Statistik_OKJA!$C$7:$C$51=$A46)*(Statistik_OKJA!$D$7:$D$51=$A43)*((Statistik_OKJA!Y$7:Y$51)))</f>
        <v>0</v>
      </c>
      <c r="V46" s="1">
        <f t="array" ref="V46">SUM((Statistik_OKJA!$C$7:$C$51=$A46)*(Statistik_OKJA!$D$7:$D$51=$A43)*((Statistik_OKJA!Z$7:Z$51)))</f>
        <v>0</v>
      </c>
      <c r="W46" s="1">
        <f t="array" ref="W46">SUM((Statistik_OKJA!$C$7:$C$51=$A46)*(Statistik_OKJA!$D$7:$D$51=$A43)*((Statistik_OKJA!AA$7:AA$51)))</f>
        <v>0</v>
      </c>
      <c r="X46" s="10">
        <f t="array" ref="X46">SUM((Statistik_OKJA!$C$7:$C$51=$A46)*(Statistik_OKJA!$D$7:$D$51=$A43)*((Statistik_OKJA!AB$7:AB$51)))</f>
        <v>0</v>
      </c>
      <c r="Y46" s="7">
        <f t="array" ref="Y46">SUM((Statistik_OKJA!$C$7:$C$51=$A46)*(Statistik_OKJA!$D$7:$D$51=$A43)*((Statistik_OKJA!AC$7:AC$51)))</f>
        <v>0</v>
      </c>
      <c r="Z46" s="1">
        <f t="array" ref="Z46">SUM((Statistik_OKJA!$C$7:$C$51=$A46)*(Statistik_OKJA!$D$7:$D$51=$A43)*((Statistik_OKJA!AD$7:AD$51)))</f>
        <v>0</v>
      </c>
      <c r="AA46" s="1">
        <f t="array" ref="AA46">SUM((Statistik_OKJA!$C$7:$C$51=$A46)*(Statistik_OKJA!$D$7:$D$51=$A43)*((Statistik_OKJA!AE$7:AE$51)))</f>
        <v>0</v>
      </c>
      <c r="AB46" s="1">
        <f t="array" ref="AB46">SUM((Statistik_OKJA!$C$7:$C$51=$A46)*(Statistik_OKJA!$D$7:$D$51=$A43)*((Statistik_OKJA!AF$7:AF$51)))</f>
        <v>0</v>
      </c>
      <c r="AC46" s="10">
        <f t="array" ref="AC46">SUM((Statistik_OKJA!$C$7:$C$51=$A46)*(Statistik_OKJA!$D$7:$D$51=$A43)*((Statistik_OKJA!AG$7:AG$51)))</f>
        <v>0</v>
      </c>
      <c r="AD46" s="7">
        <f t="array" ref="AD46">SUM((Statistik_OKJA!$C$7:$C$51=$A46)*(Statistik_OKJA!$D$7:$D$51=$A43)*((Statistik_OKJA!AH$7:AH$51)))</f>
        <v>0</v>
      </c>
      <c r="AE46" s="1">
        <f t="array" ref="AE46">SUM((Statistik_OKJA!$C$7:$C$51=$A46)*(Statistik_OKJA!$D$7:$D$51=$A43)*((Statistik_OKJA!AI$7:AI$51)))</f>
        <v>0</v>
      </c>
      <c r="AF46" s="1">
        <f t="array" ref="AF46">SUM((Statistik_OKJA!$C$7:$C$51=$A46)*(Statistik_OKJA!$D$7:$D$51=$A43)*((Statistik_OKJA!AJ$7:AJ$51)))</f>
        <v>0</v>
      </c>
      <c r="AG46" s="1">
        <f t="array" ref="AG46">SUM((Statistik_OKJA!$C$7:$C$51=$A46)*(Statistik_OKJA!$D$7:$D$51=$A43)*((Statistik_OKJA!AK$7:AK$51)))</f>
        <v>0</v>
      </c>
      <c r="AH46" s="10">
        <f t="array" ref="AH46">SUM((Statistik_OKJA!$C$7:$C$51=$A46)*(Statistik_OKJA!$D$7:$D$51=$A43)*((Statistik_OKJA!AL$7:AL$51)))</f>
        <v>0</v>
      </c>
    </row>
    <row r="47" spans="1:34" ht="15" customHeight="1" x14ac:dyDescent="0.25">
      <c r="A47" s="244" t="s">
        <v>43</v>
      </c>
      <c r="B47" s="245"/>
      <c r="C47" s="246"/>
      <c r="D47" s="7">
        <f t="array" ref="D47">SUM((Statistik_OKJA!$C$7:$C$51=$A47)*(Statistik_OKJA!$D$7:$D$51=$A43)*((Statistik_OKJA!AQ$7:AQ$51)))</f>
        <v>0</v>
      </c>
      <c r="E47" s="7">
        <f t="array" ref="E47">SUM((Statistik_OKJA!$C$7:$C$51=$A47)*(Statistik_OKJA!$D$7:$D$51=$A43)*((Statistik_OKJA!I$7:I$51)))</f>
        <v>0</v>
      </c>
      <c r="F47" s="1">
        <f t="array" ref="F47">SUM((Statistik_OKJA!$C$7:$C$51=$A47)*(Statistik_OKJA!$D$7:$D$51=$A43)*((Statistik_OKJA!J$7:J$51)))</f>
        <v>0</v>
      </c>
      <c r="G47" s="1">
        <f t="array" ref="G47">SUM((Statistik_OKJA!$C$7:$C$51=$A47)*(Statistik_OKJA!$D$7:$D$51=$A43)*((Statistik_OKJA!K$7:K$51)))</f>
        <v>0</v>
      </c>
      <c r="H47" s="1">
        <f t="array" ref="H47">SUM((Statistik_OKJA!$C$7:$C$51=$A47)*(Statistik_OKJA!$D$7:$D$51=$A43)*((Statistik_OKJA!L$7:L$51)))</f>
        <v>0</v>
      </c>
      <c r="I47" s="10">
        <f t="array" ref="I47">SUM((Statistik_OKJA!$C$7:$C$51=$A47)*(Statistik_OKJA!$D$7:$D$51=$A43)*((Statistik_OKJA!M$7:M$51)))</f>
        <v>0</v>
      </c>
      <c r="J47" s="7">
        <f t="array" ref="J47">SUM((Statistik_OKJA!$C$7:$C$51=$A47)*(Statistik_OKJA!$D$7:$D$51=$A43)*((Statistik_OKJA!N$7:N$51)))</f>
        <v>0</v>
      </c>
      <c r="K47" s="1">
        <f t="array" ref="K47">SUM((Statistik_OKJA!$C$7:$C$51=$A47)*(Statistik_OKJA!$D$7:$D$51=$A43)*((Statistik_OKJA!O$7:O$51)))</f>
        <v>0</v>
      </c>
      <c r="L47" s="1">
        <f t="array" ref="L47">SUM((Statistik_OKJA!$C$7:$C$51=$A47)*(Statistik_OKJA!$D$7:$D$51=$A43)*((Statistik_OKJA!P$7:P$51)))</f>
        <v>0</v>
      </c>
      <c r="M47" s="1">
        <f t="array" ref="M47">SUM((Statistik_OKJA!$C$7:$C$51=$A47)*(Statistik_OKJA!$D$7:$D$51=$A43)*((Statistik_OKJA!Q$7:Q$51)))</f>
        <v>0</v>
      </c>
      <c r="N47" s="10">
        <f t="array" ref="N47">SUM((Statistik_OKJA!$C$7:$C$51=$A47)*(Statistik_OKJA!$D$7:$D$51=$A43)*((Statistik_OKJA!R$7:R$51)))</f>
        <v>0</v>
      </c>
      <c r="O47" s="7">
        <f t="array" ref="O47">SUM((Statistik_OKJA!$C$7:$C$51=$A47)*(Statistik_OKJA!$D$7:$D$51=$A43)*((Statistik_OKJA!S$7:S$51)))</f>
        <v>0</v>
      </c>
      <c r="P47" s="1">
        <f t="array" ref="P47">SUM((Statistik_OKJA!$C$7:$C$51=$A47)*(Statistik_OKJA!$D$7:$D$51=$A43)*((Statistik_OKJA!T$7:T$51)))</f>
        <v>0</v>
      </c>
      <c r="Q47" s="1">
        <f t="array" ref="Q47">SUM((Statistik_OKJA!$C$7:$C$51=$A47)*(Statistik_OKJA!$D$7:$D$51=$A43)*((Statistik_OKJA!U$7:U$51)))</f>
        <v>0</v>
      </c>
      <c r="R47" s="1">
        <f t="array" ref="R47">SUM((Statistik_OKJA!$C$7:$C$51=$A47)*(Statistik_OKJA!$D$7:$D$51=$A43)*((Statistik_OKJA!V$7:V$51)))</f>
        <v>0</v>
      </c>
      <c r="S47" s="10">
        <f t="array" ref="S47">SUM((Statistik_OKJA!$C$7:$C$51=$A47)*(Statistik_OKJA!$D$7:$D$51=$A43)*((Statistik_OKJA!W$7:W$51)))</f>
        <v>0</v>
      </c>
      <c r="T47" s="7">
        <f t="array" ref="T47">SUM((Statistik_OKJA!$C$7:$C$51=$A47)*(Statistik_OKJA!$D$7:$D$51=$A43)*((Statistik_OKJA!X$7:X$51)))</f>
        <v>0</v>
      </c>
      <c r="U47" s="1">
        <f t="array" ref="U47">SUM((Statistik_OKJA!$C$7:$C$51=$A47)*(Statistik_OKJA!$D$7:$D$51=$A43)*((Statistik_OKJA!Y$7:Y$51)))</f>
        <v>0</v>
      </c>
      <c r="V47" s="1">
        <f t="array" ref="V47">SUM((Statistik_OKJA!$C$7:$C$51=$A47)*(Statistik_OKJA!$D$7:$D$51=$A43)*((Statistik_OKJA!Z$7:Z$51)))</f>
        <v>0</v>
      </c>
      <c r="W47" s="1">
        <f t="array" ref="W47">SUM((Statistik_OKJA!$C$7:$C$51=$A47)*(Statistik_OKJA!$D$7:$D$51=$A43)*((Statistik_OKJA!AA$7:AA$51)))</f>
        <v>0</v>
      </c>
      <c r="X47" s="10">
        <f t="array" ref="X47">SUM((Statistik_OKJA!$C$7:$C$51=$A47)*(Statistik_OKJA!$D$7:$D$51=$A43)*((Statistik_OKJA!AB$7:AB$51)))</f>
        <v>0</v>
      </c>
      <c r="Y47" s="7">
        <f t="array" ref="Y47">SUM((Statistik_OKJA!$C$7:$C$51=$A47)*(Statistik_OKJA!$D$7:$D$51=$A43)*((Statistik_OKJA!AC$7:AC$51)))</f>
        <v>0</v>
      </c>
      <c r="Z47" s="1">
        <f t="array" ref="Z47">SUM((Statistik_OKJA!$C$7:$C$51=$A47)*(Statistik_OKJA!$D$7:$D$51=$A43)*((Statistik_OKJA!AD$7:AD$51)))</f>
        <v>0</v>
      </c>
      <c r="AA47" s="1">
        <f t="array" ref="AA47">SUM((Statistik_OKJA!$C$7:$C$51=$A47)*(Statistik_OKJA!$D$7:$D$51=$A43)*((Statistik_OKJA!AE$7:AE$51)))</f>
        <v>0</v>
      </c>
      <c r="AB47" s="1">
        <f t="array" ref="AB47">SUM((Statistik_OKJA!$C$7:$C$51=$A47)*(Statistik_OKJA!$D$7:$D$51=$A43)*((Statistik_OKJA!AF$7:AF$51)))</f>
        <v>0</v>
      </c>
      <c r="AC47" s="10">
        <f t="array" ref="AC47">SUM((Statistik_OKJA!$C$7:$C$51=$A47)*(Statistik_OKJA!$D$7:$D$51=$A43)*((Statistik_OKJA!AG$7:AG$51)))</f>
        <v>0</v>
      </c>
      <c r="AD47" s="7">
        <f t="array" ref="AD47">SUM((Statistik_OKJA!$C$7:$C$51=$A47)*(Statistik_OKJA!$D$7:$D$51=$A43)*((Statistik_OKJA!AH$7:AH$51)))</f>
        <v>0</v>
      </c>
      <c r="AE47" s="1">
        <f t="array" ref="AE47">SUM((Statistik_OKJA!$C$7:$C$51=$A47)*(Statistik_OKJA!$D$7:$D$51=$A43)*((Statistik_OKJA!AI$7:AI$51)))</f>
        <v>0</v>
      </c>
      <c r="AF47" s="1">
        <f t="array" ref="AF47">SUM((Statistik_OKJA!$C$7:$C$51=$A47)*(Statistik_OKJA!$D$7:$D$51=$A43)*((Statistik_OKJA!AJ$7:AJ$51)))</f>
        <v>0</v>
      </c>
      <c r="AG47" s="1">
        <f t="array" ref="AG47">SUM((Statistik_OKJA!$C$7:$C$51=$A47)*(Statistik_OKJA!$D$7:$D$51=$A43)*((Statistik_OKJA!AK$7:AK$51)))</f>
        <v>0</v>
      </c>
      <c r="AH47" s="10">
        <f t="array" ref="AH47">SUM((Statistik_OKJA!$C$7:$C$51=$A47)*(Statistik_OKJA!$D$7:$D$51=$A43)*((Statistik_OKJA!AL$7:AL$51)))</f>
        <v>0</v>
      </c>
    </row>
    <row r="48" spans="1:34" ht="15" customHeight="1" thickBot="1" x14ac:dyDescent="0.3">
      <c r="A48" s="247" t="s">
        <v>38</v>
      </c>
      <c r="B48" s="248"/>
      <c r="C48" s="249"/>
      <c r="D48" s="11">
        <f t="array" ref="D48">SUM((Statistik_FPT!$C$7:$C$51=$A48)*(Statistik_FPT!$D$7:$D$51=$A43)*((Statistik_FPT!AQ$7:AQ$51)))</f>
        <v>0</v>
      </c>
      <c r="E48" s="11">
        <f t="array" ref="E48">SUM((Statistik_FPT!$C$7:$C$51=$A48)*(Statistik_FPT!$D$7:$D$51=$A43)*((Statistik_FPT!I$7:I$51)))</f>
        <v>0</v>
      </c>
      <c r="F48" s="12">
        <f t="array" ref="F48">SUM((Statistik_FPT!$C$7:$C$51=$A48)*(Statistik_FPT!$D$7:$D$51=$A43)*((Statistik_FPT!J$7:J$51)))</f>
        <v>0</v>
      </c>
      <c r="G48" s="12">
        <f t="array" ref="G48">SUM((Statistik_FPT!$C$7:$C$51=$A48)*(Statistik_FPT!$D$7:$D$51=$A43)*((Statistik_FPT!K$7:K$51)))</f>
        <v>0</v>
      </c>
      <c r="H48" s="12">
        <f t="array" ref="H48">SUM((Statistik_FPT!$C$7:$C$51=$A48)*(Statistik_FPT!$D$7:$D$51=$A43)*((Statistik_FPT!L$7:L$51)))</f>
        <v>0</v>
      </c>
      <c r="I48" s="13">
        <f t="array" ref="I48">SUM((Statistik_FPT!$C$7:$C$51=$A48)*(Statistik_FPT!$D$7:$D$51=$A43)*((Statistik_FPT!M$7:M$51)))</f>
        <v>0</v>
      </c>
      <c r="J48" s="11">
        <f t="array" ref="J48">SUM((Statistik_FPT!$C$7:$C$51=$A48)*(Statistik_FPT!$D$7:$D$51=$A43)*((Statistik_FPT!N$7:N$51)))</f>
        <v>0</v>
      </c>
      <c r="K48" s="12">
        <f t="array" ref="K48">SUM((Statistik_FPT!$C$7:$C$51=$A48)*(Statistik_FPT!$D$7:$D$51=$A43)*((Statistik_FPT!O$7:O$51)))</f>
        <v>0</v>
      </c>
      <c r="L48" s="12">
        <f t="array" ref="L48">SUM((Statistik_FPT!$C$7:$C$51=$A48)*(Statistik_FPT!$D$7:$D$51=$A43)*((Statistik_FPT!P$7:P$51)))</f>
        <v>0</v>
      </c>
      <c r="M48" s="12">
        <f t="array" ref="M48">SUM((Statistik_FPT!$C$7:$C$51=$A48)*(Statistik_FPT!$D$7:$D$51=$A43)*((Statistik_FPT!Q$7:Q$51)))</f>
        <v>0</v>
      </c>
      <c r="N48" s="13">
        <f t="array" ref="N48">SUM((Statistik_FPT!$C$7:$C$51=$A48)*(Statistik_FPT!$D$7:$D$51=$A43)*((Statistik_FPT!R$7:R$51)))</f>
        <v>0</v>
      </c>
      <c r="O48" s="11">
        <f t="array" ref="O48">SUM((Statistik_FPT!$C$7:$C$51=$A48)*(Statistik_FPT!$D$7:$D$51=$A43)*((Statistik_FPT!S$7:S$51)))</f>
        <v>0</v>
      </c>
      <c r="P48" s="12">
        <f t="array" ref="P48">SUM((Statistik_FPT!$C$7:$C$51=$A48)*(Statistik_FPT!$D$7:$D$51=$A43)*((Statistik_FPT!T$7:T$51)))</f>
        <v>0</v>
      </c>
      <c r="Q48" s="12">
        <f t="array" ref="Q48">SUM((Statistik_FPT!$C$7:$C$51=$A48)*(Statistik_FPT!$D$7:$D$51=$A43)*((Statistik_FPT!U$7:U$51)))</f>
        <v>0</v>
      </c>
      <c r="R48" s="12">
        <f t="array" ref="R48">SUM((Statistik_FPT!$C$7:$C$51=$A48)*(Statistik_FPT!$D$7:$D$51=$A43)*((Statistik_FPT!V$7:V$51)))</f>
        <v>0</v>
      </c>
      <c r="S48" s="13">
        <f t="array" ref="S48">SUM((Statistik_FPT!$C$7:$C$51=$A48)*(Statistik_FPT!$D$7:$D$51=$A43)*((Statistik_FPT!W$7:W$51)))</f>
        <v>0</v>
      </c>
      <c r="T48" s="11">
        <f t="array" ref="T48">SUM((Statistik_FPT!$C$7:$C$51=$A48)*(Statistik_FPT!$D$7:$D$51=$A43)*((Statistik_FPT!X$7:X$51)))</f>
        <v>0</v>
      </c>
      <c r="U48" s="12">
        <f t="array" ref="U48">SUM((Statistik_FPT!$C$7:$C$51=$A48)*(Statistik_FPT!$D$7:$D$51=$A43)*((Statistik_FPT!Y$7:Y$51)))</f>
        <v>0</v>
      </c>
      <c r="V48" s="12">
        <f t="array" ref="V48">SUM((Statistik_FPT!$C$7:$C$51=$A48)*(Statistik_FPT!$D$7:$D$51=$A43)*((Statistik_FPT!Z$7:Z$51)))</f>
        <v>0</v>
      </c>
      <c r="W48" s="12">
        <f t="array" ref="W48">SUM((Statistik_FPT!$C$7:$C$51=$A48)*(Statistik_FPT!$D$7:$D$51=$A43)*((Statistik_FPT!AA$7:AA$51)))</f>
        <v>0</v>
      </c>
      <c r="X48" s="13">
        <f t="array" ref="X48">SUM((Statistik_FPT!$C$7:$C$51=$A48)*(Statistik_FPT!$D$7:$D$51=$A43)*((Statistik_FPT!AB$7:AB$51)))</f>
        <v>0</v>
      </c>
      <c r="Y48" s="11">
        <f t="array" ref="Y48">SUM((Statistik_FPT!$C$7:$C$51=$A48)*(Statistik_FPT!$D$7:$D$51=$A43)*((Statistik_FPT!AC$7:AC$51)))</f>
        <v>0</v>
      </c>
      <c r="Z48" s="12">
        <f t="array" ref="Z48">SUM((Statistik_FPT!$C$7:$C$51=$A48)*(Statistik_FPT!$D$7:$D$51=$A43)*((Statistik_FPT!AD$7:AD$51)))</f>
        <v>0</v>
      </c>
      <c r="AA48" s="12">
        <f t="array" ref="AA48">SUM((Statistik_FPT!$C$7:$C$51=$A48)*(Statistik_FPT!$D$7:$D$51=$A43)*((Statistik_FPT!AE$7:AE$51)))</f>
        <v>0</v>
      </c>
      <c r="AB48" s="12">
        <f t="array" ref="AB48">SUM((Statistik_FPT!$C$7:$C$51=$A48)*(Statistik_FPT!$D$7:$D$51=$A43)*((Statistik_FPT!AF$7:AF$51)))</f>
        <v>0</v>
      </c>
      <c r="AC48" s="13">
        <f t="array" ref="AC48">SUM((Statistik_FPT!$C$7:$C$51=$A48)*(Statistik_FPT!$D$7:$D$51=$A43)*((Statistik_FPT!AG$7:AG$51)))</f>
        <v>0</v>
      </c>
      <c r="AD48" s="11">
        <f t="array" ref="AD48">SUM((Statistik_FPT!$C$7:$C$51=$A48)*(Statistik_FPT!$D$7:$D$51=$A43)*((Statistik_FPT!AH$7:AH$51)))</f>
        <v>0</v>
      </c>
      <c r="AE48" s="12">
        <f t="array" ref="AE48">SUM((Statistik_FPT!$C$7:$C$51=$A48)*(Statistik_FPT!$D$7:$D$51=$A43)*((Statistik_FPT!AI$7:AI$51)))</f>
        <v>0</v>
      </c>
      <c r="AF48" s="12">
        <f t="array" ref="AF48">SUM((Statistik_FPT!$C$7:$C$51=$A48)*(Statistik_FPT!$D$7:$D$51=$A43)*((Statistik_FPT!AJ$7:AJ$51)))</f>
        <v>0</v>
      </c>
      <c r="AG48" s="12">
        <f t="array" ref="AG48">SUM((Statistik_FPT!$C$7:$C$51=$A48)*(Statistik_FPT!$D$7:$D$51=$A43)*((Statistik_FPT!AK$7:AK$51)))</f>
        <v>0</v>
      </c>
      <c r="AH48" s="13">
        <f t="array" ref="AH48">SUM((Statistik_FPT!$C$7:$C$51=$A48)*(Statistik_FPT!$D$7:$D$51=$A43)*((Statistik_FPT!AL$7:AL$51)))</f>
        <v>0</v>
      </c>
    </row>
    <row r="49" spans="1:34" ht="15" customHeight="1" thickBot="1" x14ac:dyDescent="0.3"/>
    <row r="50" spans="1:34" ht="15" customHeight="1" thickBot="1" x14ac:dyDescent="0.3">
      <c r="A50" s="238">
        <v>2</v>
      </c>
      <c r="B50" s="239"/>
      <c r="C50" s="240"/>
      <c r="D50" s="238" t="s">
        <v>47</v>
      </c>
      <c r="E50" s="224" t="s">
        <v>53</v>
      </c>
      <c r="F50" s="225"/>
      <c r="G50" s="225"/>
      <c r="H50" s="225"/>
      <c r="I50" s="226"/>
      <c r="J50" s="224" t="s">
        <v>54</v>
      </c>
      <c r="K50" s="225"/>
      <c r="L50" s="225"/>
      <c r="M50" s="225"/>
      <c r="N50" s="226"/>
      <c r="O50" s="224" t="s">
        <v>55</v>
      </c>
      <c r="P50" s="225"/>
      <c r="Q50" s="225"/>
      <c r="R50" s="225"/>
      <c r="S50" s="226"/>
      <c r="T50" s="224" t="s">
        <v>56</v>
      </c>
      <c r="U50" s="225"/>
      <c r="V50" s="225"/>
      <c r="W50" s="225"/>
      <c r="X50" s="226"/>
      <c r="Y50" s="224" t="s">
        <v>57</v>
      </c>
      <c r="Z50" s="225"/>
      <c r="AA50" s="225"/>
      <c r="AB50" s="225"/>
      <c r="AC50" s="226"/>
      <c r="AD50" s="224" t="s">
        <v>58</v>
      </c>
      <c r="AE50" s="225"/>
      <c r="AF50" s="225"/>
      <c r="AG50" s="225"/>
      <c r="AH50" s="226"/>
    </row>
    <row r="51" spans="1:34" s="134" customFormat="1" ht="15" customHeight="1" thickBot="1" x14ac:dyDescent="0.3">
      <c r="A51" s="241"/>
      <c r="B51" s="242"/>
      <c r="C51" s="243"/>
      <c r="D51" s="241"/>
      <c r="E51" s="127" t="s">
        <v>26</v>
      </c>
      <c r="F51" s="128" t="s">
        <v>27</v>
      </c>
      <c r="G51" s="128" t="s">
        <v>28</v>
      </c>
      <c r="H51" s="128" t="s">
        <v>29</v>
      </c>
      <c r="I51" s="129" t="s">
        <v>30</v>
      </c>
      <c r="J51" s="127" t="s">
        <v>26</v>
      </c>
      <c r="K51" s="128" t="s">
        <v>27</v>
      </c>
      <c r="L51" s="128" t="s">
        <v>28</v>
      </c>
      <c r="M51" s="128" t="s">
        <v>29</v>
      </c>
      <c r="N51" s="130" t="s">
        <v>31</v>
      </c>
      <c r="O51" s="131" t="s">
        <v>26</v>
      </c>
      <c r="P51" s="132" t="s">
        <v>27</v>
      </c>
      <c r="Q51" s="132" t="s">
        <v>28</v>
      </c>
      <c r="R51" s="132" t="s">
        <v>29</v>
      </c>
      <c r="S51" s="133" t="s">
        <v>31</v>
      </c>
      <c r="T51" s="131" t="s">
        <v>26</v>
      </c>
      <c r="U51" s="132" t="s">
        <v>27</v>
      </c>
      <c r="V51" s="132" t="s">
        <v>28</v>
      </c>
      <c r="W51" s="132" t="s">
        <v>29</v>
      </c>
      <c r="X51" s="133" t="s">
        <v>31</v>
      </c>
      <c r="Y51" s="131" t="s">
        <v>26</v>
      </c>
      <c r="Z51" s="132" t="s">
        <v>27</v>
      </c>
      <c r="AA51" s="132" t="s">
        <v>28</v>
      </c>
      <c r="AB51" s="132" t="s">
        <v>29</v>
      </c>
      <c r="AC51" s="133" t="s">
        <v>31</v>
      </c>
      <c r="AD51" s="131" t="s">
        <v>26</v>
      </c>
      <c r="AE51" s="132" t="s">
        <v>27</v>
      </c>
      <c r="AF51" s="132" t="s">
        <v>28</v>
      </c>
      <c r="AG51" s="132" t="s">
        <v>29</v>
      </c>
      <c r="AH51" s="133" t="s">
        <v>31</v>
      </c>
    </row>
    <row r="52" spans="1:34" ht="15" customHeight="1" x14ac:dyDescent="0.25">
      <c r="A52" s="266" t="s">
        <v>20</v>
      </c>
      <c r="B52" s="267"/>
      <c r="C52" s="268"/>
      <c r="D52" s="7">
        <f t="array" ref="D52">SUM((Statistik_OKJA!$C$7:$C$51=$A52)*(Statistik_OKJA!$D$7:$D$51=$A50)*((Statistik_OKJA!AQ$7:AQ$51)))</f>
        <v>0</v>
      </c>
      <c r="E52" s="8">
        <f t="array" ref="E52">SUM((Statistik_OKJA!$C$7:$C$51=$A52)*(Statistik_OKJA!$D$7:$D$51=$A50)*((Statistik_OKJA!I$7:I$51)))</f>
        <v>0</v>
      </c>
      <c r="F52" s="2">
        <f t="array" ref="F52">SUM((Statistik_OKJA!$C$7:$C$51=$A52)*(Statistik_OKJA!$D$7:$D$51=$A50)*((Statistik_OKJA!J$7:J$51)))</f>
        <v>0</v>
      </c>
      <c r="G52" s="2">
        <f t="array" ref="G52">SUM((Statistik_OKJA!$C$7:$C$51=$A52)*(Statistik_OKJA!$D$7:$D$51=$A50)*((Statistik_OKJA!K$7:K$51)))</f>
        <v>0</v>
      </c>
      <c r="H52" s="2">
        <f t="array" ref="H52">SUM((Statistik_OKJA!$C$7:$C$51=$A52)*(Statistik_OKJA!$D$7:$D$51=$A50)*((Statistik_OKJA!L$7:L$51)))</f>
        <v>0</v>
      </c>
      <c r="I52" s="9">
        <f t="array" ref="I52">SUM((Statistik_OKJA!$C$7:$C$51=$A52)*(Statistik_OKJA!$D$7:$D$51=$A50)*((Statistik_OKJA!M$7:M$51)))</f>
        <v>0</v>
      </c>
      <c r="J52" s="8">
        <f t="array" ref="J52">SUM((Statistik_OKJA!$C$7:$C$51=$A52)*(Statistik_OKJA!$D$7:$D$51=$A50)*((Statistik_OKJA!N$7:N$51)))</f>
        <v>0</v>
      </c>
      <c r="K52" s="2">
        <f t="array" ref="K52">SUM((Statistik_OKJA!$C$7:$C$51=$A52)*(Statistik_OKJA!$D$7:$D$51=$A50)*((Statistik_OKJA!O$7:O$51)))</f>
        <v>0</v>
      </c>
      <c r="L52" s="2">
        <f t="array" ref="L52">SUM((Statistik_OKJA!$C$7:$C$51=$A52)*(Statistik_OKJA!$D$7:$D$51=$A50)*((Statistik_OKJA!P$7:P$51)))</f>
        <v>0</v>
      </c>
      <c r="M52" s="2">
        <f t="array" ref="M52">SUM((Statistik_OKJA!$C$7:$C$51=$A52)*(Statistik_OKJA!$D$7:$D$51=$A50)*((Statistik_OKJA!Q$7:Q$51)))</f>
        <v>0</v>
      </c>
      <c r="N52" s="9">
        <f t="array" ref="N52">SUM((Statistik_OKJA!$C$7:$C$51=$A52)*(Statistik_OKJA!$D$7:$D$51=$A50)*((Statistik_OKJA!R$7:R$51)))</f>
        <v>0</v>
      </c>
      <c r="O52" s="8">
        <f t="array" ref="O52">SUM((Statistik_OKJA!$C$7:$C$51=$A52)*(Statistik_OKJA!$D$7:$D$51=$A50)*((Statistik_OKJA!S$7:S$51)))</f>
        <v>0</v>
      </c>
      <c r="P52" s="2">
        <f t="array" ref="P52">SUM((Statistik_OKJA!$C$7:$C$51=$A52)*(Statistik_OKJA!$D$7:$D$51=$A50)*((Statistik_OKJA!T$7:T$51)))</f>
        <v>0</v>
      </c>
      <c r="Q52" s="2">
        <f t="array" ref="Q52">SUM((Statistik_OKJA!$C$7:$C$51=$A52)*(Statistik_OKJA!$D$7:$D$51=$A50)*((Statistik_OKJA!U$7:U$51)))</f>
        <v>0</v>
      </c>
      <c r="R52" s="2">
        <f t="array" ref="R52">SUM((Statistik_OKJA!$C$7:$C$51=$A52)*(Statistik_OKJA!$D$7:$D$51=$A50)*((Statistik_OKJA!V$7:V$51)))</f>
        <v>0</v>
      </c>
      <c r="S52" s="9">
        <f t="array" ref="S52">SUM((Statistik_OKJA!$C$7:$C$51=$A52)*(Statistik_OKJA!$D$7:$D$51=$A50)*((Statistik_OKJA!W$7:W$51)))</f>
        <v>0</v>
      </c>
      <c r="T52" s="8">
        <f t="array" ref="T52">SUM((Statistik_OKJA!$C$7:$C$51=$A52)*(Statistik_OKJA!$D$7:$D$51=$A50)*((Statistik_OKJA!X$7:X$51)))</f>
        <v>0</v>
      </c>
      <c r="U52" s="2">
        <f t="array" ref="U52">SUM((Statistik_OKJA!$C$7:$C$51=$A52)*(Statistik_OKJA!$D$7:$D$51=$A50)*((Statistik_OKJA!Y$7:Y$51)))</f>
        <v>0</v>
      </c>
      <c r="V52" s="2">
        <f t="array" ref="V52">SUM((Statistik_OKJA!$C$7:$C$51=$A52)*(Statistik_OKJA!$D$7:$D$51=$A50)*((Statistik_OKJA!Z$7:Z$51)))</f>
        <v>0</v>
      </c>
      <c r="W52" s="2">
        <f t="array" ref="W52">SUM((Statistik_OKJA!$C$7:$C$51=$A52)*(Statistik_OKJA!$D$7:$D$51=$A50)*((Statistik_OKJA!AA$7:AA$51)))</f>
        <v>0</v>
      </c>
      <c r="X52" s="9">
        <f t="array" ref="X52">SUM((Statistik_OKJA!$C$7:$C$51=$A52)*(Statistik_OKJA!$D$7:$D$51=$A50)*((Statistik_OKJA!AB$7:AB$51)))</f>
        <v>0</v>
      </c>
      <c r="Y52" s="8">
        <f t="array" ref="Y52">SUM((Statistik_OKJA!$C$7:$C$51=$A52)*(Statistik_OKJA!$D$7:$D$51=$A50)*((Statistik_OKJA!AC$7:AC$51)))</f>
        <v>0</v>
      </c>
      <c r="Z52" s="2">
        <f t="array" ref="Z52">SUM((Statistik_OKJA!$C$7:$C$51=$A52)*(Statistik_OKJA!$D$7:$D$51=$A50)*((Statistik_OKJA!AD$7:AD$51)))</f>
        <v>0</v>
      </c>
      <c r="AA52" s="2">
        <f t="array" ref="AA52">SUM((Statistik_OKJA!$C$7:$C$51=$A52)*(Statistik_OKJA!$D$7:$D$51=$A50)*((Statistik_OKJA!AE$7:AE$51)))</f>
        <v>0</v>
      </c>
      <c r="AB52" s="2">
        <f t="array" ref="AB52">SUM((Statistik_OKJA!$C$7:$C$51=$A52)*(Statistik_OKJA!$D$7:$D$51=$A50)*((Statistik_OKJA!AF$7:AF$51)))</f>
        <v>0</v>
      </c>
      <c r="AC52" s="9">
        <f t="array" ref="AC52">SUM((Statistik_OKJA!$C$7:$C$51=$A52)*(Statistik_OKJA!$D$7:$D$51=$A50)*((Statistik_OKJA!AG$7:AG$51)))</f>
        <v>0</v>
      </c>
      <c r="AD52" s="8">
        <f t="array" ref="AD52">SUM((Statistik_OKJA!$C$7:$C$51=$A52)*(Statistik_OKJA!$D$7:$D$51=$A50)*((Statistik_OKJA!AH$7:AH$51)))</f>
        <v>0</v>
      </c>
      <c r="AE52" s="2">
        <f t="array" ref="AE52">SUM((Statistik_OKJA!$C$7:$C$51=$A52)*(Statistik_OKJA!$D$7:$D$51=$A50)*((Statistik_OKJA!AI$7:AI$51)))</f>
        <v>0</v>
      </c>
      <c r="AF52" s="2">
        <f t="array" ref="AF52">SUM((Statistik_OKJA!$C$7:$C$51=$A52)*(Statistik_OKJA!$D$7:$D$51=$A50)*((Statistik_OKJA!AJ$7:AJ$51)))</f>
        <v>0</v>
      </c>
      <c r="AG52" s="2">
        <f t="array" ref="AG52">SUM((Statistik_OKJA!$C$7:$C$51=$A52)*(Statistik_OKJA!$D$7:$D$51=$A50)*((Statistik_OKJA!AK$7:AK$51)))</f>
        <v>0</v>
      </c>
      <c r="AH52" s="9">
        <f t="array" ref="AH52">SUM((Statistik_OKJA!$C$7:$C$51=$A52)*(Statistik_OKJA!$D$7:$D$51=$A50)*((Statistik_OKJA!AL$7:AL$51)))</f>
        <v>0</v>
      </c>
    </row>
    <row r="53" spans="1:34" ht="15" customHeight="1" x14ac:dyDescent="0.25">
      <c r="A53" s="244" t="s">
        <v>42</v>
      </c>
      <c r="B53" s="245"/>
      <c r="C53" s="246"/>
      <c r="D53" s="7">
        <f t="array" ref="D53">SUM((Statistik_OKJA!$C$7:$C$51=$A53)*(Statistik_OKJA!$D$7:$D$51=$A50)*((Statistik_OKJA!AQ$7:AQ$51)))</f>
        <v>0</v>
      </c>
      <c r="E53" s="7">
        <f t="array" ref="E53">SUM((Statistik_OKJA!$C$7:$C$51=$A53)*(Statistik_OKJA!$D$7:$D$51=$A50)*((Statistik_OKJA!I$7:I$51)))</f>
        <v>0</v>
      </c>
      <c r="F53" s="1">
        <f t="array" ref="F53">SUM((Statistik_OKJA!$C$7:$C$51=$A53)*(Statistik_OKJA!$D$7:$D$51=$A50)*((Statistik_OKJA!J$7:J$51)))</f>
        <v>0</v>
      </c>
      <c r="G53" s="1">
        <f t="array" ref="G53">SUM((Statistik_OKJA!$C$7:$C$51=$A53)*(Statistik_OKJA!$D$7:$D$51=$A50)*((Statistik_OKJA!K$7:K$51)))</f>
        <v>0</v>
      </c>
      <c r="H53" s="1">
        <f t="array" ref="H53">SUM((Statistik_OKJA!$C$7:$C$51=$A53)*(Statistik_OKJA!$D$7:$D$51=$A50)*((Statistik_OKJA!L$7:L$51)))</f>
        <v>0</v>
      </c>
      <c r="I53" s="10">
        <f t="array" ref="I53">SUM((Statistik_OKJA!$C$7:$C$51=$A53)*(Statistik_OKJA!$D$7:$D$51=$A50)*((Statistik_OKJA!M$7:M$51)))</f>
        <v>0</v>
      </c>
      <c r="J53" s="7">
        <f t="array" ref="J53">SUM((Statistik_OKJA!$C$7:$C$51=$A53)*(Statistik_OKJA!$D$7:$D$51=$A50)*((Statistik_OKJA!N$7:N$51)))</f>
        <v>0</v>
      </c>
      <c r="K53" s="1">
        <f t="array" ref="K53">SUM((Statistik_OKJA!$C$7:$C$51=$A53)*(Statistik_OKJA!$D$7:$D$51=$A50)*((Statistik_OKJA!O$7:O$51)))</f>
        <v>0</v>
      </c>
      <c r="L53" s="1">
        <f t="array" ref="L53">SUM((Statistik_OKJA!$C$7:$C$51=$A53)*(Statistik_OKJA!$D$7:$D$51=$A50)*((Statistik_OKJA!P$7:P$51)))</f>
        <v>0</v>
      </c>
      <c r="M53" s="1">
        <f t="array" ref="M53">SUM((Statistik_OKJA!$C$7:$C$51=$A53)*(Statistik_OKJA!$D$7:$D$51=$A50)*((Statistik_OKJA!Q$7:Q$51)))</f>
        <v>0</v>
      </c>
      <c r="N53" s="10">
        <f t="array" ref="N53">SUM((Statistik_OKJA!$C$7:$C$51=$A53)*(Statistik_OKJA!$D$7:$D$51=$A50)*((Statistik_OKJA!R$7:R$51)))</f>
        <v>0</v>
      </c>
      <c r="O53" s="7">
        <f t="array" ref="O53">SUM((Statistik_OKJA!$C$7:$C$51=$A53)*(Statistik_OKJA!$D$7:$D$51=$A50)*((Statistik_OKJA!S$7:S$51)))</f>
        <v>0</v>
      </c>
      <c r="P53" s="1">
        <f t="array" ref="P53">SUM((Statistik_OKJA!$C$7:$C$51=$A53)*(Statistik_OKJA!$D$7:$D$51=$A50)*((Statistik_OKJA!T$7:T$51)))</f>
        <v>0</v>
      </c>
      <c r="Q53" s="1">
        <f t="array" ref="Q53">SUM((Statistik_OKJA!$C$7:$C$51=$A53)*(Statistik_OKJA!$D$7:$D$51=$A50)*((Statistik_OKJA!U$7:U$51)))</f>
        <v>0</v>
      </c>
      <c r="R53" s="1">
        <f t="array" ref="R53">SUM((Statistik_OKJA!$C$7:$C$51=$A53)*(Statistik_OKJA!$D$7:$D$51=$A50)*((Statistik_OKJA!V$7:V$51)))</f>
        <v>0</v>
      </c>
      <c r="S53" s="10">
        <f t="array" ref="S53">SUM((Statistik_OKJA!$C$7:$C$51=$A53)*(Statistik_OKJA!$D$7:$D$51=$A50)*((Statistik_OKJA!W$7:W$51)))</f>
        <v>0</v>
      </c>
      <c r="T53" s="7">
        <f t="array" ref="T53">SUM((Statistik_OKJA!$C$7:$C$51=$A53)*(Statistik_OKJA!$D$7:$D$51=$A50)*((Statistik_OKJA!X$7:X$51)))</f>
        <v>0</v>
      </c>
      <c r="U53" s="1">
        <f t="array" ref="U53">SUM((Statistik_OKJA!$C$7:$C$51=$A53)*(Statistik_OKJA!$D$7:$D$51=$A50)*((Statistik_OKJA!Y$7:Y$51)))</f>
        <v>0</v>
      </c>
      <c r="V53" s="1">
        <f t="array" ref="V53">SUM((Statistik_OKJA!$C$7:$C$51=$A53)*(Statistik_OKJA!$D$7:$D$51=$A50)*((Statistik_OKJA!Z$7:Z$51)))</f>
        <v>0</v>
      </c>
      <c r="W53" s="1">
        <f t="array" ref="W53">SUM((Statistik_OKJA!$C$7:$C$51=$A53)*(Statistik_OKJA!$D$7:$D$51=$A50)*((Statistik_OKJA!AA$7:AA$51)))</f>
        <v>0</v>
      </c>
      <c r="X53" s="10">
        <f t="array" ref="X53">SUM((Statistik_OKJA!$C$7:$C$51=$A53)*(Statistik_OKJA!$D$7:$D$51=$A50)*((Statistik_OKJA!AB$7:AB$51)))</f>
        <v>0</v>
      </c>
      <c r="Y53" s="7">
        <f t="array" ref="Y53">SUM((Statistik_OKJA!$C$7:$C$51=$A53)*(Statistik_OKJA!$D$7:$D$51=$A50)*((Statistik_OKJA!AC$7:AC$51)))</f>
        <v>0</v>
      </c>
      <c r="Z53" s="1">
        <f t="array" ref="Z53">SUM((Statistik_OKJA!$C$7:$C$51=$A53)*(Statistik_OKJA!$D$7:$D$51=$A50)*((Statistik_OKJA!AD$7:AD$51)))</f>
        <v>0</v>
      </c>
      <c r="AA53" s="1">
        <f t="array" ref="AA53">SUM((Statistik_OKJA!$C$7:$C$51=$A53)*(Statistik_OKJA!$D$7:$D$51=$A50)*((Statistik_OKJA!AE$7:AE$51)))</f>
        <v>0</v>
      </c>
      <c r="AB53" s="1">
        <f t="array" ref="AB53">SUM((Statistik_OKJA!$C$7:$C$51=$A53)*(Statistik_OKJA!$D$7:$D$51=$A50)*((Statistik_OKJA!AF$7:AF$51)))</f>
        <v>0</v>
      </c>
      <c r="AC53" s="10">
        <f t="array" ref="AC53">SUM((Statistik_OKJA!$C$7:$C$51=$A53)*(Statistik_OKJA!$D$7:$D$51=$A50)*((Statistik_OKJA!AG$7:AG$51)))</f>
        <v>0</v>
      </c>
      <c r="AD53" s="7">
        <f t="array" ref="AD53">SUM((Statistik_OKJA!$C$7:$C$51=$A53)*(Statistik_OKJA!$D$7:$D$51=$A50)*((Statistik_OKJA!AH$7:AH$51)))</f>
        <v>0</v>
      </c>
      <c r="AE53" s="1">
        <f t="array" ref="AE53">SUM((Statistik_OKJA!$C$7:$C$51=$A53)*(Statistik_OKJA!$D$7:$D$51=$A50)*((Statistik_OKJA!AI$7:AI$51)))</f>
        <v>0</v>
      </c>
      <c r="AF53" s="1">
        <f t="array" ref="AF53">SUM((Statistik_OKJA!$C$7:$C$51=$A53)*(Statistik_OKJA!$D$7:$D$51=$A50)*((Statistik_OKJA!AJ$7:AJ$51)))</f>
        <v>0</v>
      </c>
      <c r="AG53" s="1">
        <f t="array" ref="AG53">SUM((Statistik_OKJA!$C$7:$C$51=$A53)*(Statistik_OKJA!$D$7:$D$51=$A50)*((Statistik_OKJA!AK$7:AK$51)))</f>
        <v>0</v>
      </c>
      <c r="AH53" s="10">
        <f t="array" ref="AH53">SUM((Statistik_OKJA!$C$7:$C$51=$A53)*(Statistik_OKJA!$D$7:$D$51=$A50)*((Statistik_OKJA!AL$7:AL$51)))</f>
        <v>0</v>
      </c>
    </row>
    <row r="54" spans="1:34" ht="15" customHeight="1" x14ac:dyDescent="0.25">
      <c r="A54" s="244" t="s">
        <v>43</v>
      </c>
      <c r="B54" s="245"/>
      <c r="C54" s="246"/>
      <c r="D54" s="7">
        <f t="array" ref="D54">SUM((Statistik_OKJA!$C$7:$C$51=$A54)*(Statistik_OKJA!$D$7:$D$51=$A50)*((Statistik_OKJA!AQ$7:AQ$51)))</f>
        <v>0</v>
      </c>
      <c r="E54" s="7">
        <f t="array" ref="E54">SUM((Statistik_OKJA!$C$7:$C$51=$A54)*(Statistik_OKJA!$D$7:$D$51=$A50)*((Statistik_OKJA!I$7:I$51)))</f>
        <v>0</v>
      </c>
      <c r="F54" s="1">
        <f t="array" ref="F54">SUM((Statistik_OKJA!$C$7:$C$51=$A54)*(Statistik_OKJA!$D$7:$D$51=$A50)*((Statistik_OKJA!J$7:J$51)))</f>
        <v>0</v>
      </c>
      <c r="G54" s="1">
        <f t="array" ref="G54">SUM((Statistik_OKJA!$C$7:$C$51=$A54)*(Statistik_OKJA!$D$7:$D$51=$A50)*((Statistik_OKJA!K$7:K$51)))</f>
        <v>0</v>
      </c>
      <c r="H54" s="1">
        <f t="array" ref="H54">SUM((Statistik_OKJA!$C$7:$C$51=$A54)*(Statistik_OKJA!$D$7:$D$51=$A50)*((Statistik_OKJA!L$7:L$51)))</f>
        <v>0</v>
      </c>
      <c r="I54" s="10">
        <f t="array" ref="I54">SUM((Statistik_OKJA!$C$7:$C$51=$A54)*(Statistik_OKJA!$D$7:$D$51=$A50)*((Statistik_OKJA!M$7:M$51)))</f>
        <v>0</v>
      </c>
      <c r="J54" s="7">
        <f t="array" ref="J54">SUM((Statistik_OKJA!$C$7:$C$51=$A54)*(Statistik_OKJA!$D$7:$D$51=$A50)*((Statistik_OKJA!N$7:N$51)))</f>
        <v>0</v>
      </c>
      <c r="K54" s="1">
        <f t="array" ref="K54">SUM((Statistik_OKJA!$C$7:$C$51=$A54)*(Statistik_OKJA!$D$7:$D$51=$A50)*((Statistik_OKJA!O$7:O$51)))</f>
        <v>0</v>
      </c>
      <c r="L54" s="1">
        <f t="array" ref="L54">SUM((Statistik_OKJA!$C$7:$C$51=$A54)*(Statistik_OKJA!$D$7:$D$51=$A50)*((Statistik_OKJA!P$7:P$51)))</f>
        <v>0</v>
      </c>
      <c r="M54" s="1">
        <f t="array" ref="M54">SUM((Statistik_OKJA!$C$7:$C$51=$A54)*(Statistik_OKJA!$D$7:$D$51=$A50)*((Statistik_OKJA!Q$7:Q$51)))</f>
        <v>0</v>
      </c>
      <c r="N54" s="10">
        <f t="array" ref="N54">SUM((Statistik_OKJA!$C$7:$C$51=$A54)*(Statistik_OKJA!$D$7:$D$51=$A50)*((Statistik_OKJA!R$7:R$51)))</f>
        <v>0</v>
      </c>
      <c r="O54" s="7">
        <f t="array" ref="O54">SUM((Statistik_OKJA!$C$7:$C$51=$A54)*(Statistik_OKJA!$D$7:$D$51=$A50)*((Statistik_OKJA!S$7:S$51)))</f>
        <v>0</v>
      </c>
      <c r="P54" s="1">
        <f t="array" ref="P54">SUM((Statistik_OKJA!$C$7:$C$51=$A54)*(Statistik_OKJA!$D$7:$D$51=$A50)*((Statistik_OKJA!T$7:T$51)))</f>
        <v>0</v>
      </c>
      <c r="Q54" s="1">
        <f t="array" ref="Q54">SUM((Statistik_OKJA!$C$7:$C$51=$A54)*(Statistik_OKJA!$D$7:$D$51=$A50)*((Statistik_OKJA!U$7:U$51)))</f>
        <v>0</v>
      </c>
      <c r="R54" s="1">
        <f t="array" ref="R54">SUM((Statistik_OKJA!$C$7:$C$51=$A54)*(Statistik_OKJA!$D$7:$D$51=$A50)*((Statistik_OKJA!V$7:V$51)))</f>
        <v>0</v>
      </c>
      <c r="S54" s="10">
        <f t="array" ref="S54">SUM((Statistik_OKJA!$C$7:$C$51=$A54)*(Statistik_OKJA!$D$7:$D$51=$A50)*((Statistik_OKJA!W$7:W$51)))</f>
        <v>0</v>
      </c>
      <c r="T54" s="7">
        <f t="array" ref="T54">SUM((Statistik_OKJA!$C$7:$C$51=$A54)*(Statistik_OKJA!$D$7:$D$51=$A50)*((Statistik_OKJA!X$7:X$51)))</f>
        <v>0</v>
      </c>
      <c r="U54" s="1">
        <f t="array" ref="U54">SUM((Statistik_OKJA!$C$7:$C$51=$A54)*(Statistik_OKJA!$D$7:$D$51=$A50)*((Statistik_OKJA!Y$7:Y$51)))</f>
        <v>0</v>
      </c>
      <c r="V54" s="1">
        <f t="array" ref="V54">SUM((Statistik_OKJA!$C$7:$C$51=$A54)*(Statistik_OKJA!$D$7:$D$51=$A50)*((Statistik_OKJA!Z$7:Z$51)))</f>
        <v>0</v>
      </c>
      <c r="W54" s="1">
        <f t="array" ref="W54">SUM((Statistik_OKJA!$C$7:$C$51=$A54)*(Statistik_OKJA!$D$7:$D$51=$A50)*((Statistik_OKJA!AA$7:AA$51)))</f>
        <v>0</v>
      </c>
      <c r="X54" s="10">
        <f t="array" ref="X54">SUM((Statistik_OKJA!$C$7:$C$51=$A54)*(Statistik_OKJA!$D$7:$D$51=$A50)*((Statistik_OKJA!AB$7:AB$51)))</f>
        <v>0</v>
      </c>
      <c r="Y54" s="7">
        <f t="array" ref="Y54">SUM((Statistik_OKJA!$C$7:$C$51=$A54)*(Statistik_OKJA!$D$7:$D$51=$A50)*((Statistik_OKJA!AC$7:AC$51)))</f>
        <v>0</v>
      </c>
      <c r="Z54" s="1">
        <f t="array" ref="Z54">SUM((Statistik_OKJA!$C$7:$C$51=$A54)*(Statistik_OKJA!$D$7:$D$51=$A50)*((Statistik_OKJA!AD$7:AD$51)))</f>
        <v>0</v>
      </c>
      <c r="AA54" s="1">
        <f t="array" ref="AA54">SUM((Statistik_OKJA!$C$7:$C$51=$A54)*(Statistik_OKJA!$D$7:$D$51=$A50)*((Statistik_OKJA!AE$7:AE$51)))</f>
        <v>0</v>
      </c>
      <c r="AB54" s="1">
        <f t="array" ref="AB54">SUM((Statistik_OKJA!$C$7:$C$51=$A54)*(Statistik_OKJA!$D$7:$D$51=$A50)*((Statistik_OKJA!AF$7:AF$51)))</f>
        <v>0</v>
      </c>
      <c r="AC54" s="10">
        <f t="array" ref="AC54">SUM((Statistik_OKJA!$C$7:$C$51=$A54)*(Statistik_OKJA!$D$7:$D$51=$A50)*((Statistik_OKJA!AG$7:AG$51)))</f>
        <v>0</v>
      </c>
      <c r="AD54" s="7">
        <f t="array" ref="AD54">SUM((Statistik_OKJA!$C$7:$C$51=$A54)*(Statistik_OKJA!$D$7:$D$51=$A50)*((Statistik_OKJA!AH$7:AH$51)))</f>
        <v>0</v>
      </c>
      <c r="AE54" s="1">
        <f t="array" ref="AE54">SUM((Statistik_OKJA!$C$7:$C$51=$A54)*(Statistik_OKJA!$D$7:$D$51=$A50)*((Statistik_OKJA!AI$7:AI$51)))</f>
        <v>0</v>
      </c>
      <c r="AF54" s="1">
        <f t="array" ref="AF54">SUM((Statistik_OKJA!$C$7:$C$51=$A54)*(Statistik_OKJA!$D$7:$D$51=$A50)*((Statistik_OKJA!AJ$7:AJ$51)))</f>
        <v>0</v>
      </c>
      <c r="AG54" s="1">
        <f t="array" ref="AG54">SUM((Statistik_OKJA!$C$7:$C$51=$A54)*(Statistik_OKJA!$D$7:$D$51=$A50)*((Statistik_OKJA!AK$7:AK$51)))</f>
        <v>0</v>
      </c>
      <c r="AH54" s="10">
        <f t="array" ref="AH54">SUM((Statistik_OKJA!$C$7:$C$51=$A54)*(Statistik_OKJA!$D$7:$D$51=$A50)*((Statistik_OKJA!AL$7:AL$51)))</f>
        <v>0</v>
      </c>
    </row>
    <row r="55" spans="1:34" ht="15" customHeight="1" thickBot="1" x14ac:dyDescent="0.3">
      <c r="A55" s="247" t="s">
        <v>38</v>
      </c>
      <c r="B55" s="248"/>
      <c r="C55" s="249"/>
      <c r="D55" s="11">
        <f t="array" ref="D55">SUM((Statistik_FPT!$C$7:$C$51=$A55)*(Statistik_FPT!$D$7:$D$51=$A50)*((Statistik_FPT!AQ$7:AQ$51)))</f>
        <v>0</v>
      </c>
      <c r="E55" s="11">
        <f t="array" ref="E55">SUM((Statistik_FPT!$C$7:$C$51=$A55)*(Statistik_FPT!$D$7:$D$51=$A50)*((Statistik_FPT!I$7:I$51)))</f>
        <v>0</v>
      </c>
      <c r="F55" s="12">
        <f t="array" ref="F55">SUM((Statistik_FPT!$C$7:$C$51=$A55)*(Statistik_FPT!$D$7:$D$51=$A50)*((Statistik_FPT!J$7:J$51)))</f>
        <v>0</v>
      </c>
      <c r="G55" s="12">
        <f t="array" ref="G55">SUM((Statistik_FPT!$C$7:$C$51=$A55)*(Statistik_FPT!$D$7:$D$51=$A50)*((Statistik_FPT!K$7:K$51)))</f>
        <v>0</v>
      </c>
      <c r="H55" s="12">
        <f t="array" ref="H55">SUM((Statistik_FPT!$C$7:$C$51=$A55)*(Statistik_FPT!$D$7:$D$51=$A50)*((Statistik_FPT!L$7:L$51)))</f>
        <v>0</v>
      </c>
      <c r="I55" s="13">
        <f t="array" ref="I55">SUM((Statistik_FPT!$C$7:$C$51=$A55)*(Statistik_FPT!$D$7:$D$51=$A50)*((Statistik_FPT!M$7:M$51)))</f>
        <v>0</v>
      </c>
      <c r="J55" s="11">
        <f t="array" ref="J55">SUM((Statistik_FPT!$C$7:$C$51=$A55)*(Statistik_FPT!$D$7:$D$51=$A50)*((Statistik_FPT!N$7:N$51)))</f>
        <v>0</v>
      </c>
      <c r="K55" s="12">
        <f t="array" ref="K55">SUM((Statistik_FPT!$C$7:$C$51=$A55)*(Statistik_FPT!$D$7:$D$51=$A50)*((Statistik_FPT!O$7:O$51)))</f>
        <v>0</v>
      </c>
      <c r="L55" s="12">
        <f t="array" ref="L55">SUM((Statistik_FPT!$C$7:$C$51=$A55)*(Statistik_FPT!$D$7:$D$51=$A50)*((Statistik_FPT!P$7:P$51)))</f>
        <v>0</v>
      </c>
      <c r="M55" s="12">
        <f t="array" ref="M55">SUM((Statistik_FPT!$C$7:$C$51=$A55)*(Statistik_FPT!$D$7:$D$51=$A50)*((Statistik_FPT!Q$7:Q$51)))</f>
        <v>0</v>
      </c>
      <c r="N55" s="13">
        <f t="array" ref="N55">SUM((Statistik_FPT!$C$7:$C$51=$A55)*(Statistik_FPT!$D$7:$D$51=$A50)*((Statistik_FPT!R$7:R$51)))</f>
        <v>0</v>
      </c>
      <c r="O55" s="11">
        <f t="array" ref="O55">SUM((Statistik_FPT!$C$7:$C$51=$A55)*(Statistik_FPT!$D$7:$D$51=$A50)*((Statistik_FPT!S$7:S$51)))</f>
        <v>0</v>
      </c>
      <c r="P55" s="12">
        <f t="array" ref="P55">SUM((Statistik_FPT!$C$7:$C$51=$A55)*(Statistik_FPT!$D$7:$D$51=$A50)*((Statistik_FPT!T$7:T$51)))</f>
        <v>0</v>
      </c>
      <c r="Q55" s="12">
        <f t="array" ref="Q55">SUM((Statistik_FPT!$C$7:$C$51=$A55)*(Statistik_FPT!$D$7:$D$51=$A50)*((Statistik_FPT!U$7:U$51)))</f>
        <v>0</v>
      </c>
      <c r="R55" s="12">
        <f t="array" ref="R55">SUM((Statistik_FPT!$C$7:$C$51=$A55)*(Statistik_FPT!$D$7:$D$51=$A50)*((Statistik_FPT!V$7:V$51)))</f>
        <v>0</v>
      </c>
      <c r="S55" s="13">
        <f t="array" ref="S55">SUM((Statistik_FPT!$C$7:$C$51=$A55)*(Statistik_FPT!$D$7:$D$51=$A50)*((Statistik_FPT!W$7:W$51)))</f>
        <v>0</v>
      </c>
      <c r="T55" s="11">
        <f t="array" ref="T55">SUM((Statistik_FPT!$C$7:$C$51=$A55)*(Statistik_FPT!$D$7:$D$51=$A50)*((Statistik_FPT!X$7:X$51)))</f>
        <v>0</v>
      </c>
      <c r="U55" s="12">
        <f t="array" ref="U55">SUM((Statistik_FPT!$C$7:$C$51=$A55)*(Statistik_FPT!$D$7:$D$51=$A50)*((Statistik_FPT!Y$7:Y$51)))</f>
        <v>0</v>
      </c>
      <c r="V55" s="12">
        <f t="array" ref="V55">SUM((Statistik_FPT!$C$7:$C$51=$A55)*(Statistik_FPT!$D$7:$D$51=$A50)*((Statistik_FPT!Z$7:Z$51)))</f>
        <v>0</v>
      </c>
      <c r="W55" s="12">
        <f t="array" ref="W55">SUM((Statistik_FPT!$C$7:$C$51=$A55)*(Statistik_FPT!$D$7:$D$51=$A50)*((Statistik_FPT!AA$7:AA$51)))</f>
        <v>0</v>
      </c>
      <c r="X55" s="13">
        <f t="array" ref="X55">SUM((Statistik_FPT!$C$7:$C$51=$A55)*(Statistik_FPT!$D$7:$D$51=$A50)*((Statistik_FPT!AB$7:AB$51)))</f>
        <v>0</v>
      </c>
      <c r="Y55" s="11">
        <f t="array" ref="Y55">SUM((Statistik_FPT!$C$7:$C$51=$A55)*(Statistik_FPT!$D$7:$D$51=$A50)*((Statistik_FPT!AC$7:AC$51)))</f>
        <v>0</v>
      </c>
      <c r="Z55" s="12">
        <f t="array" ref="Z55">SUM((Statistik_FPT!$C$7:$C$51=$A55)*(Statistik_FPT!$D$7:$D$51=$A50)*((Statistik_FPT!AD$7:AD$51)))</f>
        <v>0</v>
      </c>
      <c r="AA55" s="12">
        <f t="array" ref="AA55">SUM((Statistik_FPT!$C$7:$C$51=$A55)*(Statistik_FPT!$D$7:$D$51=$A50)*((Statistik_FPT!AE$7:AE$51)))</f>
        <v>0</v>
      </c>
      <c r="AB55" s="12">
        <f t="array" ref="AB55">SUM((Statistik_FPT!$C$7:$C$51=$A55)*(Statistik_FPT!$D$7:$D$51=$A50)*((Statistik_FPT!AF$7:AF$51)))</f>
        <v>0</v>
      </c>
      <c r="AC55" s="13">
        <f t="array" ref="AC55">SUM((Statistik_FPT!$C$7:$C$51=$A55)*(Statistik_FPT!$D$7:$D$51=$A50)*((Statistik_FPT!AG$7:AG$51)))</f>
        <v>0</v>
      </c>
      <c r="AD55" s="11">
        <f t="array" ref="AD55">SUM((Statistik_FPT!$C$7:$C$51=$A55)*(Statistik_FPT!$D$7:$D$51=$A50)*((Statistik_FPT!AH$7:AH$51)))</f>
        <v>0</v>
      </c>
      <c r="AE55" s="12">
        <f t="array" ref="AE55">SUM((Statistik_FPT!$C$7:$C$51=$A55)*(Statistik_FPT!$D$7:$D$51=$A50)*((Statistik_FPT!AI$7:AI$51)))</f>
        <v>0</v>
      </c>
      <c r="AF55" s="12">
        <f t="array" ref="AF55">SUM((Statistik_FPT!$C$7:$C$51=$A55)*(Statistik_FPT!$D$7:$D$51=$A50)*((Statistik_FPT!AJ$7:AJ$51)))</f>
        <v>0</v>
      </c>
      <c r="AG55" s="12">
        <f t="array" ref="AG55">SUM((Statistik_FPT!$C$7:$C$51=$A55)*(Statistik_FPT!$D$7:$D$51=$A50)*((Statistik_FPT!AK$7:AK$51)))</f>
        <v>0</v>
      </c>
      <c r="AH55" s="13">
        <f t="array" ref="AH55">SUM((Statistik_FPT!$C$7:$C$51=$A55)*(Statistik_FPT!$D$7:$D$51=$A50)*((Statistik_FPT!AL$7:AL$51)))</f>
        <v>0</v>
      </c>
    </row>
    <row r="56" spans="1:34" ht="15.75" thickBot="1" x14ac:dyDescent="0.3"/>
    <row r="57" spans="1:34" ht="15" customHeight="1" thickBot="1" x14ac:dyDescent="0.3">
      <c r="A57" s="238">
        <v>3</v>
      </c>
      <c r="B57" s="239"/>
      <c r="C57" s="240"/>
      <c r="D57" s="238" t="s">
        <v>47</v>
      </c>
      <c r="E57" s="224" t="s">
        <v>53</v>
      </c>
      <c r="F57" s="225"/>
      <c r="G57" s="225"/>
      <c r="H57" s="225"/>
      <c r="I57" s="226"/>
      <c r="J57" s="224" t="s">
        <v>54</v>
      </c>
      <c r="K57" s="225"/>
      <c r="L57" s="225"/>
      <c r="M57" s="225"/>
      <c r="N57" s="226"/>
      <c r="O57" s="224" t="s">
        <v>55</v>
      </c>
      <c r="P57" s="225"/>
      <c r="Q57" s="225"/>
      <c r="R57" s="225"/>
      <c r="S57" s="226"/>
      <c r="T57" s="224" t="s">
        <v>56</v>
      </c>
      <c r="U57" s="225"/>
      <c r="V57" s="225"/>
      <c r="W57" s="225"/>
      <c r="X57" s="226"/>
      <c r="Y57" s="224" t="s">
        <v>57</v>
      </c>
      <c r="Z57" s="225"/>
      <c r="AA57" s="225"/>
      <c r="AB57" s="225"/>
      <c r="AC57" s="226"/>
      <c r="AD57" s="224" t="s">
        <v>58</v>
      </c>
      <c r="AE57" s="225"/>
      <c r="AF57" s="225"/>
      <c r="AG57" s="225"/>
      <c r="AH57" s="226"/>
    </row>
    <row r="58" spans="1:34" s="134" customFormat="1" ht="15" customHeight="1" thickBot="1" x14ac:dyDescent="0.3">
      <c r="A58" s="241"/>
      <c r="B58" s="242"/>
      <c r="C58" s="243"/>
      <c r="D58" s="241"/>
      <c r="E58" s="127" t="s">
        <v>26</v>
      </c>
      <c r="F58" s="128" t="s">
        <v>27</v>
      </c>
      <c r="G58" s="128" t="s">
        <v>28</v>
      </c>
      <c r="H58" s="128" t="s">
        <v>29</v>
      </c>
      <c r="I58" s="129" t="s">
        <v>30</v>
      </c>
      <c r="J58" s="127" t="s">
        <v>26</v>
      </c>
      <c r="K58" s="128" t="s">
        <v>27</v>
      </c>
      <c r="L58" s="128" t="s">
        <v>28</v>
      </c>
      <c r="M58" s="128" t="s">
        <v>29</v>
      </c>
      <c r="N58" s="130" t="s">
        <v>31</v>
      </c>
      <c r="O58" s="131" t="s">
        <v>26</v>
      </c>
      <c r="P58" s="132" t="s">
        <v>27</v>
      </c>
      <c r="Q58" s="132" t="s">
        <v>28</v>
      </c>
      <c r="R58" s="132" t="s">
        <v>29</v>
      </c>
      <c r="S58" s="133" t="s">
        <v>31</v>
      </c>
      <c r="T58" s="131" t="s">
        <v>26</v>
      </c>
      <c r="U58" s="132" t="s">
        <v>27</v>
      </c>
      <c r="V58" s="132" t="s">
        <v>28</v>
      </c>
      <c r="W58" s="132" t="s">
        <v>29</v>
      </c>
      <c r="X58" s="133" t="s">
        <v>31</v>
      </c>
      <c r="Y58" s="131" t="s">
        <v>26</v>
      </c>
      <c r="Z58" s="132" t="s">
        <v>27</v>
      </c>
      <c r="AA58" s="132" t="s">
        <v>28</v>
      </c>
      <c r="AB58" s="132" t="s">
        <v>29</v>
      </c>
      <c r="AC58" s="133" t="s">
        <v>31</v>
      </c>
      <c r="AD58" s="131" t="s">
        <v>26</v>
      </c>
      <c r="AE58" s="132" t="s">
        <v>27</v>
      </c>
      <c r="AF58" s="132" t="s">
        <v>28</v>
      </c>
      <c r="AG58" s="132" t="s">
        <v>29</v>
      </c>
      <c r="AH58" s="133" t="s">
        <v>31</v>
      </c>
    </row>
    <row r="59" spans="1:34" ht="15" customHeight="1" x14ac:dyDescent="0.25">
      <c r="A59" s="266" t="s">
        <v>20</v>
      </c>
      <c r="B59" s="267"/>
      <c r="C59" s="268"/>
      <c r="D59" s="7">
        <f t="array" ref="D59">SUM((Statistik_OKJA!$C$7:$C$51=$A59)*(Statistik_OKJA!$D$7:$D$51=$A57)*((Statistik_OKJA!AQ$7:AQ$51)))</f>
        <v>0</v>
      </c>
      <c r="E59" s="8">
        <f t="array" ref="E59">SUM((Statistik_OKJA!$C$7:$C$51=$A59)*(Statistik_OKJA!$D$7:$D$51=$A57)*((Statistik_OKJA!I$7:I$51)))</f>
        <v>0</v>
      </c>
      <c r="F59" s="2">
        <f t="array" ref="F59">SUM((Statistik_OKJA!$C$7:$C$51=$A59)*(Statistik_OKJA!$D$7:$D$51=$A57)*((Statistik_OKJA!J$7:J$51)))</f>
        <v>0</v>
      </c>
      <c r="G59" s="2">
        <f t="array" ref="G59">SUM((Statistik_OKJA!$C$7:$C$51=$A59)*(Statistik_OKJA!$D$7:$D$51=$A57)*((Statistik_OKJA!K$7:K$51)))</f>
        <v>0</v>
      </c>
      <c r="H59" s="2">
        <f t="array" ref="H59">SUM((Statistik_OKJA!$C$7:$C$51=$A59)*(Statistik_OKJA!$D$7:$D$51=$A57)*((Statistik_OKJA!L$7:L$51)))</f>
        <v>0</v>
      </c>
      <c r="I59" s="9">
        <f t="array" ref="I59">SUM((Statistik_OKJA!$C$7:$C$51=$A59)*(Statistik_OKJA!$D$7:$D$51=$A57)*((Statistik_OKJA!M$7:M$51)))</f>
        <v>0</v>
      </c>
      <c r="J59" s="8">
        <f t="array" ref="J59">SUM((Statistik_OKJA!$C$7:$C$51=$A59)*(Statistik_OKJA!$D$7:$D$51=$A57)*((Statistik_OKJA!N$7:N$51)))</f>
        <v>0</v>
      </c>
      <c r="K59" s="2">
        <f t="array" ref="K59">SUM((Statistik_OKJA!$C$7:$C$51=$A59)*(Statistik_OKJA!$D$7:$D$51=$A57)*((Statistik_OKJA!O$7:O$51)))</f>
        <v>0</v>
      </c>
      <c r="L59" s="2">
        <f t="array" ref="L59">SUM((Statistik_OKJA!$C$7:$C$51=$A59)*(Statistik_OKJA!$D$7:$D$51=$A57)*((Statistik_OKJA!P$7:P$51)))</f>
        <v>0</v>
      </c>
      <c r="M59" s="2">
        <f t="array" ref="M59">SUM((Statistik_OKJA!$C$7:$C$51=$A59)*(Statistik_OKJA!$D$7:$D$51=$A57)*((Statistik_OKJA!Q$7:Q$51)))</f>
        <v>0</v>
      </c>
      <c r="N59" s="9">
        <f t="array" ref="N59">SUM((Statistik_OKJA!$C$7:$C$51=$A59)*(Statistik_OKJA!$D$7:$D$51=$A57)*((Statistik_OKJA!R$7:R$51)))</f>
        <v>0</v>
      </c>
      <c r="O59" s="8">
        <f t="array" ref="O59">SUM((Statistik_OKJA!$C$7:$C$51=$A59)*(Statistik_OKJA!$D$7:$D$51=$A57)*((Statistik_OKJA!S$7:S$51)))</f>
        <v>0</v>
      </c>
      <c r="P59" s="2">
        <f t="array" ref="P59">SUM((Statistik_OKJA!$C$7:$C$51=$A59)*(Statistik_OKJA!$D$7:$D$51=$A57)*((Statistik_OKJA!T$7:T$51)))</f>
        <v>0</v>
      </c>
      <c r="Q59" s="2">
        <f t="array" ref="Q59">SUM((Statistik_OKJA!$C$7:$C$51=$A59)*(Statistik_OKJA!$D$7:$D$51=$A57)*((Statistik_OKJA!U$7:U$51)))</f>
        <v>0</v>
      </c>
      <c r="R59" s="2">
        <f t="array" ref="R59">SUM((Statistik_OKJA!$C$7:$C$51=$A59)*(Statistik_OKJA!$D$7:$D$51=$A57)*((Statistik_OKJA!V$7:V$51)))</f>
        <v>0</v>
      </c>
      <c r="S59" s="9">
        <f t="array" ref="S59">SUM((Statistik_OKJA!$C$7:$C$51=$A59)*(Statistik_OKJA!$D$7:$D$51=$A57)*((Statistik_OKJA!W$7:W$51)))</f>
        <v>0</v>
      </c>
      <c r="T59" s="8">
        <f t="array" ref="T59">SUM((Statistik_OKJA!$C$7:$C$51=$A59)*(Statistik_OKJA!$D$7:$D$51=$A57)*((Statistik_OKJA!X$7:X$51)))</f>
        <v>0</v>
      </c>
      <c r="U59" s="2">
        <f t="array" ref="U59">SUM((Statistik_OKJA!$C$7:$C$51=$A59)*(Statistik_OKJA!$D$7:$D$51=$A57)*((Statistik_OKJA!Y$7:Y$51)))</f>
        <v>0</v>
      </c>
      <c r="V59" s="2">
        <f t="array" ref="V59">SUM((Statistik_OKJA!$C$7:$C$51=$A59)*(Statistik_OKJA!$D$7:$D$51=$A57)*((Statistik_OKJA!Z$7:Z$51)))</f>
        <v>0</v>
      </c>
      <c r="W59" s="2">
        <f t="array" ref="W59">SUM((Statistik_OKJA!$C$7:$C$51=$A59)*(Statistik_OKJA!$D$7:$D$51=$A57)*((Statistik_OKJA!AA$7:AA$51)))</f>
        <v>0</v>
      </c>
      <c r="X59" s="9">
        <f t="array" ref="X59">SUM((Statistik_OKJA!$C$7:$C$51=$A59)*(Statistik_OKJA!$D$7:$D$51=$A57)*((Statistik_OKJA!AB$7:AB$51)))</f>
        <v>0</v>
      </c>
      <c r="Y59" s="8">
        <f t="array" ref="Y59">SUM((Statistik_OKJA!$C$7:$C$51=$A59)*(Statistik_OKJA!$D$7:$D$51=$A57)*((Statistik_OKJA!AC$7:AC$51)))</f>
        <v>0</v>
      </c>
      <c r="Z59" s="2">
        <f t="array" ref="Z59">SUM((Statistik_OKJA!$C$7:$C$51=$A59)*(Statistik_OKJA!$D$7:$D$51=$A57)*((Statistik_OKJA!AD$7:AD$51)))</f>
        <v>0</v>
      </c>
      <c r="AA59" s="2">
        <f t="array" ref="AA59">SUM((Statistik_OKJA!$C$7:$C$51=$A59)*(Statistik_OKJA!$D$7:$D$51=$A57)*((Statistik_OKJA!AE$7:AE$51)))</f>
        <v>0</v>
      </c>
      <c r="AB59" s="2">
        <f t="array" ref="AB59">SUM((Statistik_OKJA!$C$7:$C$51=$A59)*(Statistik_OKJA!$D$7:$D$51=$A57)*((Statistik_OKJA!AF$7:AF$51)))</f>
        <v>0</v>
      </c>
      <c r="AC59" s="9">
        <f t="array" ref="AC59">SUM((Statistik_OKJA!$C$7:$C$51=$A59)*(Statistik_OKJA!$D$7:$D$51=$A57)*((Statistik_OKJA!AG$7:AG$51)))</f>
        <v>0</v>
      </c>
      <c r="AD59" s="8">
        <f t="array" ref="AD59">SUM((Statistik_OKJA!$C$7:$C$51=$A59)*(Statistik_OKJA!$D$7:$D$51=$A57)*((Statistik_OKJA!AH$7:AH$51)))</f>
        <v>0</v>
      </c>
      <c r="AE59" s="2">
        <f t="array" ref="AE59">SUM((Statistik_OKJA!$C$7:$C$51=$A59)*(Statistik_OKJA!$D$7:$D$51=$A57)*((Statistik_OKJA!AI$7:AI$51)))</f>
        <v>0</v>
      </c>
      <c r="AF59" s="2">
        <f t="array" ref="AF59">SUM((Statistik_OKJA!$C$7:$C$51=$A59)*(Statistik_OKJA!$D$7:$D$51=$A57)*((Statistik_OKJA!AJ$7:AJ$51)))</f>
        <v>0</v>
      </c>
      <c r="AG59" s="2">
        <f t="array" ref="AG59">SUM((Statistik_OKJA!$C$7:$C$51=$A59)*(Statistik_OKJA!$D$7:$D$51=$A57)*((Statistik_OKJA!AK$7:AK$51)))</f>
        <v>0</v>
      </c>
      <c r="AH59" s="9">
        <f t="array" ref="AH59">SUM((Statistik_OKJA!$C$7:$C$51=$A59)*(Statistik_OKJA!$D$7:$D$51=$A57)*((Statistik_OKJA!AL$7:AL$51)))</f>
        <v>0</v>
      </c>
    </row>
    <row r="60" spans="1:34" ht="15" customHeight="1" x14ac:dyDescent="0.25">
      <c r="A60" s="244" t="s">
        <v>42</v>
      </c>
      <c r="B60" s="245"/>
      <c r="C60" s="246"/>
      <c r="D60" s="7">
        <f t="array" ref="D60">SUM((Statistik_OKJA!$C$7:$C$51=$A60)*(Statistik_OKJA!$D$7:$D$51=$A57)*((Statistik_OKJA!AQ$7:AQ$51)))</f>
        <v>0</v>
      </c>
      <c r="E60" s="7">
        <f t="array" ref="E60">SUM((Statistik_OKJA!$C$7:$C$51=$A60)*(Statistik_OKJA!$D$7:$D$51=$A57)*((Statistik_OKJA!I$7:I$51)))</f>
        <v>0</v>
      </c>
      <c r="F60" s="1">
        <f t="array" ref="F60">SUM((Statistik_OKJA!$C$7:$C$51=$A60)*(Statistik_OKJA!$D$7:$D$51=$A57)*((Statistik_OKJA!J$7:J$51)))</f>
        <v>0</v>
      </c>
      <c r="G60" s="1">
        <f t="array" ref="G60">SUM((Statistik_OKJA!$C$7:$C$51=$A60)*(Statistik_OKJA!$D$7:$D$51=$A57)*((Statistik_OKJA!K$7:K$51)))</f>
        <v>0</v>
      </c>
      <c r="H60" s="1">
        <f t="array" ref="H60">SUM((Statistik_OKJA!$C$7:$C$51=$A60)*(Statistik_OKJA!$D$7:$D$51=$A57)*((Statistik_OKJA!L$7:L$51)))</f>
        <v>0</v>
      </c>
      <c r="I60" s="10">
        <f t="array" ref="I60">SUM((Statistik_OKJA!$C$7:$C$51=$A60)*(Statistik_OKJA!$D$7:$D$51=$A57)*((Statistik_OKJA!M$7:M$51)))</f>
        <v>0</v>
      </c>
      <c r="J60" s="7">
        <f t="array" ref="J60">SUM((Statistik_OKJA!$C$7:$C$51=$A60)*(Statistik_OKJA!$D$7:$D$51=$A57)*((Statistik_OKJA!N$7:N$51)))</f>
        <v>0</v>
      </c>
      <c r="K60" s="1">
        <f t="array" ref="K60">SUM((Statistik_OKJA!$C$7:$C$51=$A60)*(Statistik_OKJA!$D$7:$D$51=$A57)*((Statistik_OKJA!O$7:O$51)))</f>
        <v>0</v>
      </c>
      <c r="L60" s="1">
        <f t="array" ref="L60">SUM((Statistik_OKJA!$C$7:$C$51=$A60)*(Statistik_OKJA!$D$7:$D$51=$A57)*((Statistik_OKJA!P$7:P$51)))</f>
        <v>0</v>
      </c>
      <c r="M60" s="1">
        <f t="array" ref="M60">SUM((Statistik_OKJA!$C$7:$C$51=$A60)*(Statistik_OKJA!$D$7:$D$51=$A57)*((Statistik_OKJA!Q$7:Q$51)))</f>
        <v>0</v>
      </c>
      <c r="N60" s="10">
        <f t="array" ref="N60">SUM((Statistik_OKJA!$C$7:$C$51=$A60)*(Statistik_OKJA!$D$7:$D$51=$A57)*((Statistik_OKJA!R$7:R$51)))</f>
        <v>0</v>
      </c>
      <c r="O60" s="7">
        <f t="array" ref="O60">SUM((Statistik_OKJA!$C$7:$C$51=$A60)*(Statistik_OKJA!$D$7:$D$51=$A57)*((Statistik_OKJA!S$7:S$51)))</f>
        <v>0</v>
      </c>
      <c r="P60" s="1">
        <f t="array" ref="P60">SUM((Statistik_OKJA!$C$7:$C$51=$A60)*(Statistik_OKJA!$D$7:$D$51=$A57)*((Statistik_OKJA!T$7:T$51)))</f>
        <v>0</v>
      </c>
      <c r="Q60" s="1">
        <f t="array" ref="Q60">SUM((Statistik_OKJA!$C$7:$C$51=$A60)*(Statistik_OKJA!$D$7:$D$51=$A57)*((Statistik_OKJA!U$7:U$51)))</f>
        <v>0</v>
      </c>
      <c r="R60" s="1">
        <f t="array" ref="R60">SUM((Statistik_OKJA!$C$7:$C$51=$A60)*(Statistik_OKJA!$D$7:$D$51=$A57)*((Statistik_OKJA!V$7:V$51)))</f>
        <v>0</v>
      </c>
      <c r="S60" s="10">
        <f t="array" ref="S60">SUM((Statistik_OKJA!$C$7:$C$51=$A60)*(Statistik_OKJA!$D$7:$D$51=$A57)*((Statistik_OKJA!W$7:W$51)))</f>
        <v>0</v>
      </c>
      <c r="T60" s="7">
        <f t="array" ref="T60">SUM((Statistik_OKJA!$C$7:$C$51=$A60)*(Statistik_OKJA!$D$7:$D$51=$A57)*((Statistik_OKJA!X$7:X$51)))</f>
        <v>0</v>
      </c>
      <c r="U60" s="1">
        <f t="array" ref="U60">SUM((Statistik_OKJA!$C$7:$C$51=$A60)*(Statistik_OKJA!$D$7:$D$51=$A57)*((Statistik_OKJA!Y$7:Y$51)))</f>
        <v>0</v>
      </c>
      <c r="V60" s="1">
        <f t="array" ref="V60">SUM((Statistik_OKJA!$C$7:$C$51=$A60)*(Statistik_OKJA!$D$7:$D$51=$A57)*((Statistik_OKJA!Z$7:Z$51)))</f>
        <v>0</v>
      </c>
      <c r="W60" s="1">
        <f t="array" ref="W60">SUM((Statistik_OKJA!$C$7:$C$51=$A60)*(Statistik_OKJA!$D$7:$D$51=$A57)*((Statistik_OKJA!AA$7:AA$51)))</f>
        <v>0</v>
      </c>
      <c r="X60" s="10">
        <f t="array" ref="X60">SUM((Statistik_OKJA!$C$7:$C$51=$A60)*(Statistik_OKJA!$D$7:$D$51=$A57)*((Statistik_OKJA!AB$7:AB$51)))</f>
        <v>0</v>
      </c>
      <c r="Y60" s="7">
        <f t="array" ref="Y60">SUM((Statistik_OKJA!$C$7:$C$51=$A60)*(Statistik_OKJA!$D$7:$D$51=$A57)*((Statistik_OKJA!AC$7:AC$51)))</f>
        <v>0</v>
      </c>
      <c r="Z60" s="1">
        <f t="array" ref="Z60">SUM((Statistik_OKJA!$C$7:$C$51=$A60)*(Statistik_OKJA!$D$7:$D$51=$A57)*((Statistik_OKJA!AD$7:AD$51)))</f>
        <v>0</v>
      </c>
      <c r="AA60" s="1">
        <f t="array" ref="AA60">SUM((Statistik_OKJA!$C$7:$C$51=$A60)*(Statistik_OKJA!$D$7:$D$51=$A57)*((Statistik_OKJA!AE$7:AE$51)))</f>
        <v>0</v>
      </c>
      <c r="AB60" s="1">
        <f t="array" ref="AB60">SUM((Statistik_OKJA!$C$7:$C$51=$A60)*(Statistik_OKJA!$D$7:$D$51=$A57)*((Statistik_OKJA!AF$7:AF$51)))</f>
        <v>0</v>
      </c>
      <c r="AC60" s="10">
        <f t="array" ref="AC60">SUM((Statistik_OKJA!$C$7:$C$51=$A60)*(Statistik_OKJA!$D$7:$D$51=$A57)*((Statistik_OKJA!AG$7:AG$51)))</f>
        <v>0</v>
      </c>
      <c r="AD60" s="7">
        <f t="array" ref="AD60">SUM((Statistik_OKJA!$C$7:$C$51=$A60)*(Statistik_OKJA!$D$7:$D$51=$A57)*((Statistik_OKJA!AH$7:AH$51)))</f>
        <v>0</v>
      </c>
      <c r="AE60" s="1">
        <f t="array" ref="AE60">SUM((Statistik_OKJA!$C$7:$C$51=$A60)*(Statistik_OKJA!$D$7:$D$51=$A57)*((Statistik_OKJA!AI$7:AI$51)))</f>
        <v>0</v>
      </c>
      <c r="AF60" s="1">
        <f t="array" ref="AF60">SUM((Statistik_OKJA!$C$7:$C$51=$A60)*(Statistik_OKJA!$D$7:$D$51=$A57)*((Statistik_OKJA!AJ$7:AJ$51)))</f>
        <v>0</v>
      </c>
      <c r="AG60" s="1">
        <f t="array" ref="AG60">SUM((Statistik_OKJA!$C$7:$C$51=$A60)*(Statistik_OKJA!$D$7:$D$51=$A57)*((Statistik_OKJA!AK$7:AK$51)))</f>
        <v>0</v>
      </c>
      <c r="AH60" s="10">
        <f t="array" ref="AH60">SUM((Statistik_OKJA!$C$7:$C$51=$A60)*(Statistik_OKJA!$D$7:$D$51=$A57)*((Statistik_OKJA!AL$7:AL$51)))</f>
        <v>0</v>
      </c>
    </row>
    <row r="61" spans="1:34" ht="15" customHeight="1" x14ac:dyDescent="0.25">
      <c r="A61" s="244" t="s">
        <v>43</v>
      </c>
      <c r="B61" s="245"/>
      <c r="C61" s="246"/>
      <c r="D61" s="7">
        <f t="array" ref="D61">SUM((Statistik_OKJA!$C$7:$C$51=$A61)*(Statistik_OKJA!$D$7:$D$51=$A57)*((Statistik_OKJA!AQ$7:AQ$51)))</f>
        <v>0</v>
      </c>
      <c r="E61" s="7">
        <f t="array" ref="E61">SUM((Statistik_OKJA!$C$7:$C$51=$A61)*(Statistik_OKJA!$D$7:$D$51=$A57)*((Statistik_OKJA!I$7:I$51)))</f>
        <v>0</v>
      </c>
      <c r="F61" s="1">
        <f t="array" ref="F61">SUM((Statistik_OKJA!$C$7:$C$51=$A61)*(Statistik_OKJA!$D$7:$D$51=$A57)*((Statistik_OKJA!J$7:J$51)))</f>
        <v>0</v>
      </c>
      <c r="G61" s="1">
        <f t="array" ref="G61">SUM((Statistik_OKJA!$C$7:$C$51=$A61)*(Statistik_OKJA!$D$7:$D$51=$A57)*((Statistik_OKJA!K$7:K$51)))</f>
        <v>0</v>
      </c>
      <c r="H61" s="1">
        <f t="array" ref="H61">SUM((Statistik_OKJA!$C$7:$C$51=$A61)*(Statistik_OKJA!$D$7:$D$51=$A57)*((Statistik_OKJA!L$7:L$51)))</f>
        <v>0</v>
      </c>
      <c r="I61" s="10">
        <f t="array" ref="I61">SUM((Statistik_OKJA!$C$7:$C$51=$A61)*(Statistik_OKJA!$D$7:$D$51=$A57)*((Statistik_OKJA!M$7:M$51)))</f>
        <v>0</v>
      </c>
      <c r="J61" s="7">
        <f t="array" ref="J61">SUM((Statistik_OKJA!$C$7:$C$51=$A61)*(Statistik_OKJA!$D$7:$D$51=$A57)*((Statistik_OKJA!N$7:N$51)))</f>
        <v>0</v>
      </c>
      <c r="K61" s="1">
        <f t="array" ref="K61">SUM((Statistik_OKJA!$C$7:$C$51=$A61)*(Statistik_OKJA!$D$7:$D$51=$A57)*((Statistik_OKJA!O$7:O$51)))</f>
        <v>0</v>
      </c>
      <c r="L61" s="1">
        <f t="array" ref="L61">SUM((Statistik_OKJA!$C$7:$C$51=$A61)*(Statistik_OKJA!$D$7:$D$51=$A57)*((Statistik_OKJA!P$7:P$51)))</f>
        <v>0</v>
      </c>
      <c r="M61" s="1">
        <f t="array" ref="M61">SUM((Statistik_OKJA!$C$7:$C$51=$A61)*(Statistik_OKJA!$D$7:$D$51=$A57)*((Statistik_OKJA!Q$7:Q$51)))</f>
        <v>0</v>
      </c>
      <c r="N61" s="10">
        <f t="array" ref="N61">SUM((Statistik_OKJA!$C$7:$C$51=$A61)*(Statistik_OKJA!$D$7:$D$51=$A57)*((Statistik_OKJA!R$7:R$51)))</f>
        <v>0</v>
      </c>
      <c r="O61" s="7">
        <f t="array" ref="O61">SUM((Statistik_OKJA!$C$7:$C$51=$A61)*(Statistik_OKJA!$D$7:$D$51=$A57)*((Statistik_OKJA!S$7:S$51)))</f>
        <v>0</v>
      </c>
      <c r="P61" s="1">
        <f t="array" ref="P61">SUM((Statistik_OKJA!$C$7:$C$51=$A61)*(Statistik_OKJA!$D$7:$D$51=$A57)*((Statistik_OKJA!T$7:T$51)))</f>
        <v>0</v>
      </c>
      <c r="Q61" s="1">
        <f t="array" ref="Q61">SUM((Statistik_OKJA!$C$7:$C$51=$A61)*(Statistik_OKJA!$D$7:$D$51=$A57)*((Statistik_OKJA!U$7:U$51)))</f>
        <v>0</v>
      </c>
      <c r="R61" s="1">
        <f t="array" ref="R61">SUM((Statistik_OKJA!$C$7:$C$51=$A61)*(Statistik_OKJA!$D$7:$D$51=$A57)*((Statistik_OKJA!V$7:V$51)))</f>
        <v>0</v>
      </c>
      <c r="S61" s="10">
        <f t="array" ref="S61">SUM((Statistik_OKJA!$C$7:$C$51=$A61)*(Statistik_OKJA!$D$7:$D$51=$A57)*((Statistik_OKJA!W$7:W$51)))</f>
        <v>0</v>
      </c>
      <c r="T61" s="7">
        <f t="array" ref="T61">SUM((Statistik_OKJA!$C$7:$C$51=$A61)*(Statistik_OKJA!$D$7:$D$51=$A57)*((Statistik_OKJA!X$7:X$51)))</f>
        <v>0</v>
      </c>
      <c r="U61" s="1">
        <f t="array" ref="U61">SUM((Statistik_OKJA!$C$7:$C$51=$A61)*(Statistik_OKJA!$D$7:$D$51=$A57)*((Statistik_OKJA!Y$7:Y$51)))</f>
        <v>0</v>
      </c>
      <c r="V61" s="1">
        <f t="array" ref="V61">SUM((Statistik_OKJA!$C$7:$C$51=$A61)*(Statistik_OKJA!$D$7:$D$51=$A57)*((Statistik_OKJA!Z$7:Z$51)))</f>
        <v>0</v>
      </c>
      <c r="W61" s="1">
        <f t="array" ref="W61">SUM((Statistik_OKJA!$C$7:$C$51=$A61)*(Statistik_OKJA!$D$7:$D$51=$A57)*((Statistik_OKJA!AA$7:AA$51)))</f>
        <v>0</v>
      </c>
      <c r="X61" s="10">
        <f t="array" ref="X61">SUM((Statistik_OKJA!$C$7:$C$51=$A61)*(Statistik_OKJA!$D$7:$D$51=$A57)*((Statistik_OKJA!AB$7:AB$51)))</f>
        <v>0</v>
      </c>
      <c r="Y61" s="7">
        <f t="array" ref="Y61">SUM((Statistik_OKJA!$C$7:$C$51=$A61)*(Statistik_OKJA!$D$7:$D$51=$A57)*((Statistik_OKJA!AC$7:AC$51)))</f>
        <v>0</v>
      </c>
      <c r="Z61" s="1">
        <f t="array" ref="Z61">SUM((Statistik_OKJA!$C$7:$C$51=$A61)*(Statistik_OKJA!$D$7:$D$51=$A57)*((Statistik_OKJA!AD$7:AD$51)))</f>
        <v>0</v>
      </c>
      <c r="AA61" s="1">
        <f t="array" ref="AA61">SUM((Statistik_OKJA!$C$7:$C$51=$A61)*(Statistik_OKJA!$D$7:$D$51=$A57)*((Statistik_OKJA!AE$7:AE$51)))</f>
        <v>0</v>
      </c>
      <c r="AB61" s="1">
        <f t="array" ref="AB61">SUM((Statistik_OKJA!$C$7:$C$51=$A61)*(Statistik_OKJA!$D$7:$D$51=$A57)*((Statistik_OKJA!AF$7:AF$51)))</f>
        <v>0</v>
      </c>
      <c r="AC61" s="10">
        <f t="array" ref="AC61">SUM((Statistik_OKJA!$C$7:$C$51=$A61)*(Statistik_OKJA!$D$7:$D$51=$A57)*((Statistik_OKJA!AG$7:AG$51)))</f>
        <v>0</v>
      </c>
      <c r="AD61" s="7">
        <f t="array" ref="AD61">SUM((Statistik_OKJA!$C$7:$C$51=$A61)*(Statistik_OKJA!$D$7:$D$51=$A57)*((Statistik_OKJA!AH$7:AH$51)))</f>
        <v>0</v>
      </c>
      <c r="AE61" s="1">
        <f t="array" ref="AE61">SUM((Statistik_OKJA!$C$7:$C$51=$A61)*(Statistik_OKJA!$D$7:$D$51=$A57)*((Statistik_OKJA!AI$7:AI$51)))</f>
        <v>0</v>
      </c>
      <c r="AF61" s="1">
        <f t="array" ref="AF61">SUM((Statistik_OKJA!$C$7:$C$51=$A61)*(Statistik_OKJA!$D$7:$D$51=$A57)*((Statistik_OKJA!AJ$7:AJ$51)))</f>
        <v>0</v>
      </c>
      <c r="AG61" s="1">
        <f t="array" ref="AG61">SUM((Statistik_OKJA!$C$7:$C$51=$A61)*(Statistik_OKJA!$D$7:$D$51=$A57)*((Statistik_OKJA!AK$7:AK$51)))</f>
        <v>0</v>
      </c>
      <c r="AH61" s="10">
        <f t="array" ref="AH61">SUM((Statistik_OKJA!$C$7:$C$51=$A61)*(Statistik_OKJA!$D$7:$D$51=$A57)*((Statistik_OKJA!AL$7:AL$51)))</f>
        <v>0</v>
      </c>
    </row>
    <row r="62" spans="1:34" ht="15" customHeight="1" thickBot="1" x14ac:dyDescent="0.3">
      <c r="A62" s="247" t="s">
        <v>38</v>
      </c>
      <c r="B62" s="248"/>
      <c r="C62" s="249"/>
      <c r="D62" s="11">
        <f t="array" ref="D62">SUM((Statistik_FPT!$C$7:$C$51=$A62)*(Statistik_FPT!$D$7:$D$51=$A57)*((Statistik_FPT!AQ$7:AQ$51)))</f>
        <v>0</v>
      </c>
      <c r="E62" s="11">
        <f t="array" ref="E62">SUM((Statistik_FPT!$C$7:$C$51=$A62)*(Statistik_FPT!$D$7:$D$51=$A57)*((Statistik_FPT!I$7:I$51)))</f>
        <v>0</v>
      </c>
      <c r="F62" s="12">
        <f t="array" ref="F62">SUM((Statistik_FPT!$C$7:$C$51=$A62)*(Statistik_FPT!$D$7:$D$51=$A57)*((Statistik_FPT!J$7:J$51)))</f>
        <v>0</v>
      </c>
      <c r="G62" s="12">
        <f t="array" ref="G62">SUM((Statistik_FPT!$C$7:$C$51=$A62)*(Statistik_FPT!$D$7:$D$51=$A57)*((Statistik_FPT!K$7:K$51)))</f>
        <v>0</v>
      </c>
      <c r="H62" s="12">
        <f t="array" ref="H62">SUM((Statistik_FPT!$C$7:$C$51=$A62)*(Statistik_FPT!$D$7:$D$51=$A57)*((Statistik_FPT!L$7:L$51)))</f>
        <v>0</v>
      </c>
      <c r="I62" s="13">
        <f t="array" ref="I62">SUM((Statistik_FPT!$C$7:$C$51=$A62)*(Statistik_FPT!$D$7:$D$51=$A57)*((Statistik_FPT!M$7:M$51)))</f>
        <v>0</v>
      </c>
      <c r="J62" s="11">
        <f t="array" ref="J62">SUM((Statistik_FPT!$C$7:$C$51=$A62)*(Statistik_FPT!$D$7:$D$51=$A57)*((Statistik_FPT!N$7:N$51)))</f>
        <v>0</v>
      </c>
      <c r="K62" s="12">
        <f t="array" ref="K62">SUM((Statistik_FPT!$C$7:$C$51=$A62)*(Statistik_FPT!$D$7:$D$51=$A57)*((Statistik_FPT!O$7:O$51)))</f>
        <v>0</v>
      </c>
      <c r="L62" s="12">
        <f t="array" ref="L62">SUM((Statistik_FPT!$C$7:$C$51=$A62)*(Statistik_FPT!$D$7:$D$51=$A57)*((Statistik_FPT!P$7:P$51)))</f>
        <v>0</v>
      </c>
      <c r="M62" s="12">
        <f t="array" ref="M62">SUM((Statistik_FPT!$C$7:$C$51=$A62)*(Statistik_FPT!$D$7:$D$51=$A57)*((Statistik_FPT!Q$7:Q$51)))</f>
        <v>0</v>
      </c>
      <c r="N62" s="13">
        <f t="array" ref="N62">SUM((Statistik_FPT!$C$7:$C$51=$A62)*(Statistik_FPT!$D$7:$D$51=$A57)*((Statistik_FPT!R$7:R$51)))</f>
        <v>0</v>
      </c>
      <c r="O62" s="11">
        <f t="array" ref="O62">SUM((Statistik_FPT!$C$7:$C$51=$A62)*(Statistik_FPT!$D$7:$D$51=$A57)*((Statistik_FPT!S$7:S$51)))</f>
        <v>0</v>
      </c>
      <c r="P62" s="12">
        <f t="array" ref="P62">SUM((Statistik_FPT!$C$7:$C$51=$A62)*(Statistik_FPT!$D$7:$D$51=$A57)*((Statistik_FPT!T$7:T$51)))</f>
        <v>0</v>
      </c>
      <c r="Q62" s="12">
        <f t="array" ref="Q62">SUM((Statistik_FPT!$C$7:$C$51=$A62)*(Statistik_FPT!$D$7:$D$51=$A57)*((Statistik_FPT!U$7:U$51)))</f>
        <v>0</v>
      </c>
      <c r="R62" s="12">
        <f t="array" ref="R62">SUM((Statistik_FPT!$C$7:$C$51=$A62)*(Statistik_FPT!$D$7:$D$51=$A57)*((Statistik_FPT!V$7:V$51)))</f>
        <v>0</v>
      </c>
      <c r="S62" s="13">
        <f t="array" ref="S62">SUM((Statistik_FPT!$C$7:$C$51=$A62)*(Statistik_FPT!$D$7:$D$51=$A57)*((Statistik_FPT!W$7:W$51)))</f>
        <v>0</v>
      </c>
      <c r="T62" s="11">
        <f t="array" ref="T62">SUM((Statistik_FPT!$C$7:$C$51=$A62)*(Statistik_FPT!$D$7:$D$51=$A57)*((Statistik_FPT!X$7:X$51)))</f>
        <v>0</v>
      </c>
      <c r="U62" s="12">
        <f t="array" ref="U62">SUM((Statistik_FPT!$C$7:$C$51=$A62)*(Statistik_FPT!$D$7:$D$51=$A57)*((Statistik_FPT!Y$7:Y$51)))</f>
        <v>0</v>
      </c>
      <c r="V62" s="12">
        <f t="array" ref="V62">SUM((Statistik_FPT!$C$7:$C$51=$A62)*(Statistik_FPT!$D$7:$D$51=$A57)*((Statistik_FPT!Z$7:Z$51)))</f>
        <v>0</v>
      </c>
      <c r="W62" s="12">
        <f t="array" ref="W62">SUM((Statistik_FPT!$C$7:$C$51=$A62)*(Statistik_FPT!$D$7:$D$51=$A57)*((Statistik_FPT!AA$7:AA$51)))</f>
        <v>0</v>
      </c>
      <c r="X62" s="13">
        <f t="array" ref="X62">SUM((Statistik_FPT!$C$7:$C$51=$A62)*(Statistik_FPT!$D$7:$D$51=$A57)*((Statistik_FPT!AB$7:AB$51)))</f>
        <v>0</v>
      </c>
      <c r="Y62" s="11">
        <f t="array" ref="Y62">SUM((Statistik_FPT!$C$7:$C$51=$A62)*(Statistik_FPT!$D$7:$D$51=$A57)*((Statistik_FPT!AC$7:AC$51)))</f>
        <v>0</v>
      </c>
      <c r="Z62" s="12">
        <f t="array" ref="Z62">SUM((Statistik_FPT!$C$7:$C$51=$A62)*(Statistik_FPT!$D$7:$D$51=$A57)*((Statistik_FPT!AD$7:AD$51)))</f>
        <v>0</v>
      </c>
      <c r="AA62" s="12">
        <f t="array" ref="AA62">SUM((Statistik_FPT!$C$7:$C$51=$A62)*(Statistik_FPT!$D$7:$D$51=$A57)*((Statistik_FPT!AE$7:AE$51)))</f>
        <v>0</v>
      </c>
      <c r="AB62" s="12">
        <f t="array" ref="AB62">SUM((Statistik_FPT!$C$7:$C$51=$A62)*(Statistik_FPT!$D$7:$D$51=$A57)*((Statistik_FPT!AF$7:AF$51)))</f>
        <v>0</v>
      </c>
      <c r="AC62" s="13">
        <f t="array" ref="AC62">SUM((Statistik_FPT!$C$7:$C$51=$A62)*(Statistik_FPT!$D$7:$D$51=$A57)*((Statistik_FPT!AG$7:AG$51)))</f>
        <v>0</v>
      </c>
      <c r="AD62" s="11">
        <f t="array" ref="AD62">SUM((Statistik_FPT!$C$7:$C$51=$A62)*(Statistik_FPT!$D$7:$D$51=$A57)*((Statistik_FPT!AH$7:AH$51)))</f>
        <v>0</v>
      </c>
      <c r="AE62" s="12">
        <f t="array" ref="AE62">SUM((Statistik_FPT!$C$7:$C$51=$A62)*(Statistik_FPT!$D$7:$D$51=$A57)*((Statistik_FPT!AI$7:AI$51)))</f>
        <v>0</v>
      </c>
      <c r="AF62" s="12">
        <f t="array" ref="AF62">SUM((Statistik_FPT!$C$7:$C$51=$A62)*(Statistik_FPT!$D$7:$D$51=$A57)*((Statistik_FPT!AJ$7:AJ$51)))</f>
        <v>0</v>
      </c>
      <c r="AG62" s="12">
        <f t="array" ref="AG62">SUM((Statistik_FPT!$C$7:$C$51=$A62)*(Statistik_FPT!$D$7:$D$51=$A57)*((Statistik_FPT!AK$7:AK$51)))</f>
        <v>0</v>
      </c>
      <c r="AH62" s="13">
        <f t="array" ref="AH62">SUM((Statistik_FPT!$C$7:$C$51=$A62)*(Statistik_FPT!$D$7:$D$51=$A57)*((Statistik_FPT!AL$7:AL$51)))</f>
        <v>0</v>
      </c>
    </row>
    <row r="63" spans="1:34" ht="15.75" thickBot="1" x14ac:dyDescent="0.3"/>
    <row r="64" spans="1:34" ht="15" customHeight="1" thickBot="1" x14ac:dyDescent="0.3">
      <c r="A64" s="238">
        <v>4</v>
      </c>
      <c r="B64" s="239"/>
      <c r="C64" s="240"/>
      <c r="D64" s="238" t="s">
        <v>47</v>
      </c>
      <c r="E64" s="224" t="s">
        <v>53</v>
      </c>
      <c r="F64" s="225"/>
      <c r="G64" s="225"/>
      <c r="H64" s="225"/>
      <c r="I64" s="226"/>
      <c r="J64" s="224" t="s">
        <v>54</v>
      </c>
      <c r="K64" s="225"/>
      <c r="L64" s="225"/>
      <c r="M64" s="225"/>
      <c r="N64" s="226"/>
      <c r="O64" s="224" t="s">
        <v>55</v>
      </c>
      <c r="P64" s="225"/>
      <c r="Q64" s="225"/>
      <c r="R64" s="225"/>
      <c r="S64" s="226"/>
      <c r="T64" s="224" t="s">
        <v>56</v>
      </c>
      <c r="U64" s="225"/>
      <c r="V64" s="225"/>
      <c r="W64" s="225"/>
      <c r="X64" s="226"/>
      <c r="Y64" s="224" t="s">
        <v>57</v>
      </c>
      <c r="Z64" s="225"/>
      <c r="AA64" s="225"/>
      <c r="AB64" s="225"/>
      <c r="AC64" s="226"/>
      <c r="AD64" s="224" t="s">
        <v>58</v>
      </c>
      <c r="AE64" s="225"/>
      <c r="AF64" s="225"/>
      <c r="AG64" s="225"/>
      <c r="AH64" s="226"/>
    </row>
    <row r="65" spans="1:34" s="134" customFormat="1" ht="15" customHeight="1" thickBot="1" x14ac:dyDescent="0.3">
      <c r="A65" s="241"/>
      <c r="B65" s="242"/>
      <c r="C65" s="243"/>
      <c r="D65" s="241"/>
      <c r="E65" s="127" t="s">
        <v>26</v>
      </c>
      <c r="F65" s="128" t="s">
        <v>27</v>
      </c>
      <c r="G65" s="128" t="s">
        <v>28</v>
      </c>
      <c r="H65" s="128" t="s">
        <v>29</v>
      </c>
      <c r="I65" s="129" t="s">
        <v>30</v>
      </c>
      <c r="J65" s="127" t="s">
        <v>26</v>
      </c>
      <c r="K65" s="128" t="s">
        <v>27</v>
      </c>
      <c r="L65" s="128" t="s">
        <v>28</v>
      </c>
      <c r="M65" s="128" t="s">
        <v>29</v>
      </c>
      <c r="N65" s="130" t="s">
        <v>31</v>
      </c>
      <c r="O65" s="131" t="s">
        <v>26</v>
      </c>
      <c r="P65" s="132" t="s">
        <v>27</v>
      </c>
      <c r="Q65" s="132" t="s">
        <v>28</v>
      </c>
      <c r="R65" s="132" t="s">
        <v>29</v>
      </c>
      <c r="S65" s="133" t="s">
        <v>31</v>
      </c>
      <c r="T65" s="131" t="s">
        <v>26</v>
      </c>
      <c r="U65" s="132" t="s">
        <v>27</v>
      </c>
      <c r="V65" s="132" t="s">
        <v>28</v>
      </c>
      <c r="W65" s="132" t="s">
        <v>29</v>
      </c>
      <c r="X65" s="133" t="s">
        <v>31</v>
      </c>
      <c r="Y65" s="131" t="s">
        <v>26</v>
      </c>
      <c r="Z65" s="132" t="s">
        <v>27</v>
      </c>
      <c r="AA65" s="132" t="s">
        <v>28</v>
      </c>
      <c r="AB65" s="132" t="s">
        <v>29</v>
      </c>
      <c r="AC65" s="133" t="s">
        <v>31</v>
      </c>
      <c r="AD65" s="131" t="s">
        <v>26</v>
      </c>
      <c r="AE65" s="132" t="s">
        <v>27</v>
      </c>
      <c r="AF65" s="132" t="s">
        <v>28</v>
      </c>
      <c r="AG65" s="132" t="s">
        <v>29</v>
      </c>
      <c r="AH65" s="133" t="s">
        <v>31</v>
      </c>
    </row>
    <row r="66" spans="1:34" ht="15" customHeight="1" x14ac:dyDescent="0.25">
      <c r="A66" s="266" t="s">
        <v>20</v>
      </c>
      <c r="B66" s="267"/>
      <c r="C66" s="268"/>
      <c r="D66" s="7">
        <f t="array" ref="D66">SUM((Statistik_OKJA!$C$7:$C$51=$A66)*(Statistik_OKJA!$D$7:$D$51=$A64)*((Statistik_OKJA!AQ$7:AQ$51)))</f>
        <v>0</v>
      </c>
      <c r="E66" s="8">
        <f t="array" ref="E66">SUM((Statistik_OKJA!$C$7:$C$51=$A66)*(Statistik_OKJA!$D$7:$D$51=$A64)*((Statistik_OKJA!I$7:I$51)))</f>
        <v>0</v>
      </c>
      <c r="F66" s="2">
        <f t="array" ref="F66">SUM((Statistik_OKJA!$C$7:$C$51=$A66)*(Statistik_OKJA!$D$7:$D$51=$A64)*((Statistik_OKJA!J$7:J$51)))</f>
        <v>0</v>
      </c>
      <c r="G66" s="2">
        <f t="array" ref="G66">SUM((Statistik_OKJA!$C$7:$C$51=$A66)*(Statistik_OKJA!$D$7:$D$51=$A64)*((Statistik_OKJA!K$7:K$51)))</f>
        <v>0</v>
      </c>
      <c r="H66" s="2">
        <f t="array" ref="H66">SUM((Statistik_OKJA!$C$7:$C$51=$A66)*(Statistik_OKJA!$D$7:$D$51=$A64)*((Statistik_OKJA!L$7:L$51)))</f>
        <v>0</v>
      </c>
      <c r="I66" s="9">
        <f t="array" ref="I66">SUM((Statistik_OKJA!$C$7:$C$51=$A66)*(Statistik_OKJA!$D$7:$D$51=$A64)*((Statistik_OKJA!M$7:M$51)))</f>
        <v>0</v>
      </c>
      <c r="J66" s="8">
        <f t="array" ref="J66">SUM((Statistik_OKJA!$C$7:$C$51=$A66)*(Statistik_OKJA!$D$7:$D$51=$A64)*((Statistik_OKJA!N$7:N$51)))</f>
        <v>0</v>
      </c>
      <c r="K66" s="2">
        <f t="array" ref="K66">SUM((Statistik_OKJA!$C$7:$C$51=$A66)*(Statistik_OKJA!$D$7:$D$51=$A64)*((Statistik_OKJA!O$7:O$51)))</f>
        <v>0</v>
      </c>
      <c r="L66" s="2">
        <f t="array" ref="L66">SUM((Statistik_OKJA!$C$7:$C$51=$A66)*(Statistik_OKJA!$D$7:$D$51=$A64)*((Statistik_OKJA!P$7:P$51)))</f>
        <v>0</v>
      </c>
      <c r="M66" s="2">
        <f t="array" ref="M66">SUM((Statistik_OKJA!$C$7:$C$51=$A66)*(Statistik_OKJA!$D$7:$D$51=$A64)*((Statistik_OKJA!Q$7:Q$51)))</f>
        <v>0</v>
      </c>
      <c r="N66" s="9">
        <f t="array" ref="N66">SUM((Statistik_OKJA!$C$7:$C$51=$A66)*(Statistik_OKJA!$D$7:$D$51=$A64)*((Statistik_OKJA!R$7:R$51)))</f>
        <v>0</v>
      </c>
      <c r="O66" s="8">
        <f t="array" ref="O66">SUM((Statistik_OKJA!$C$7:$C$51=$A66)*(Statistik_OKJA!$D$7:$D$51=$A64)*((Statistik_OKJA!S$7:S$51)))</f>
        <v>0</v>
      </c>
      <c r="P66" s="2">
        <f t="array" ref="P66">SUM((Statistik_OKJA!$C$7:$C$51=$A66)*(Statistik_OKJA!$D$7:$D$51=$A64)*((Statistik_OKJA!T$7:T$51)))</f>
        <v>0</v>
      </c>
      <c r="Q66" s="2">
        <f t="array" ref="Q66">SUM((Statistik_OKJA!$C$7:$C$51=$A66)*(Statistik_OKJA!$D$7:$D$51=$A64)*((Statistik_OKJA!U$7:U$51)))</f>
        <v>0</v>
      </c>
      <c r="R66" s="2">
        <f t="array" ref="R66">SUM((Statistik_OKJA!$C$7:$C$51=$A66)*(Statistik_OKJA!$D$7:$D$51=$A64)*((Statistik_OKJA!V$7:V$51)))</f>
        <v>0</v>
      </c>
      <c r="S66" s="9">
        <f t="array" ref="S66">SUM((Statistik_OKJA!$C$7:$C$51=$A66)*(Statistik_OKJA!$D$7:$D$51=$A64)*((Statistik_OKJA!W$7:W$51)))</f>
        <v>0</v>
      </c>
      <c r="T66" s="8">
        <f t="array" ref="T66">SUM((Statistik_OKJA!$C$7:$C$51=$A66)*(Statistik_OKJA!$D$7:$D$51=$A64)*((Statistik_OKJA!X$7:X$51)))</f>
        <v>0</v>
      </c>
      <c r="U66" s="2">
        <f t="array" ref="U66">SUM((Statistik_OKJA!$C$7:$C$51=$A66)*(Statistik_OKJA!$D$7:$D$51=$A64)*((Statistik_OKJA!Y$7:Y$51)))</f>
        <v>0</v>
      </c>
      <c r="V66" s="2">
        <f t="array" ref="V66">SUM((Statistik_OKJA!$C$7:$C$51=$A66)*(Statistik_OKJA!$D$7:$D$51=$A64)*((Statistik_OKJA!Z$7:Z$51)))</f>
        <v>0</v>
      </c>
      <c r="W66" s="2">
        <f t="array" ref="W66">SUM((Statistik_OKJA!$C$7:$C$51=$A66)*(Statistik_OKJA!$D$7:$D$51=$A64)*((Statistik_OKJA!AA$7:AA$51)))</f>
        <v>0</v>
      </c>
      <c r="X66" s="9">
        <f t="array" ref="X66">SUM((Statistik_OKJA!$C$7:$C$51=$A66)*(Statistik_OKJA!$D$7:$D$51=$A64)*((Statistik_OKJA!AB$7:AB$51)))</f>
        <v>0</v>
      </c>
      <c r="Y66" s="8">
        <f t="array" ref="Y66">SUM((Statistik_OKJA!$C$7:$C$51=$A66)*(Statistik_OKJA!$D$7:$D$51=$A64)*((Statistik_OKJA!AC$7:AC$51)))</f>
        <v>0</v>
      </c>
      <c r="Z66" s="2">
        <f t="array" ref="Z66">SUM((Statistik_OKJA!$C$7:$C$51=$A66)*(Statistik_OKJA!$D$7:$D$51=$A64)*((Statistik_OKJA!AD$7:AD$51)))</f>
        <v>0</v>
      </c>
      <c r="AA66" s="2">
        <f t="array" ref="AA66">SUM((Statistik_OKJA!$C$7:$C$51=$A66)*(Statistik_OKJA!$D$7:$D$51=$A64)*((Statistik_OKJA!AE$7:AE$51)))</f>
        <v>0</v>
      </c>
      <c r="AB66" s="2">
        <f t="array" ref="AB66">SUM((Statistik_OKJA!$C$7:$C$51=$A66)*(Statistik_OKJA!$D$7:$D$51=$A64)*((Statistik_OKJA!AF$7:AF$51)))</f>
        <v>0</v>
      </c>
      <c r="AC66" s="9">
        <f t="array" ref="AC66">SUM((Statistik_OKJA!$C$7:$C$51=$A66)*(Statistik_OKJA!$D$7:$D$51=$A64)*((Statistik_OKJA!AG$7:AG$51)))</f>
        <v>0</v>
      </c>
      <c r="AD66" s="8">
        <f t="array" ref="AD66">SUM((Statistik_OKJA!$C$7:$C$51=$A66)*(Statistik_OKJA!$D$7:$D$51=$A64)*((Statistik_OKJA!AH$7:AH$51)))</f>
        <v>0</v>
      </c>
      <c r="AE66" s="2">
        <f t="array" ref="AE66">SUM((Statistik_OKJA!$C$7:$C$51=$A66)*(Statistik_OKJA!$D$7:$D$51=$A64)*((Statistik_OKJA!AI$7:AI$51)))</f>
        <v>0</v>
      </c>
      <c r="AF66" s="2">
        <f t="array" ref="AF66">SUM((Statistik_OKJA!$C$7:$C$51=$A66)*(Statistik_OKJA!$D$7:$D$51=$A64)*((Statistik_OKJA!AJ$7:AJ$51)))</f>
        <v>0</v>
      </c>
      <c r="AG66" s="2">
        <f t="array" ref="AG66">SUM((Statistik_OKJA!$C$7:$C$51=$A66)*(Statistik_OKJA!$D$7:$D$51=$A64)*((Statistik_OKJA!AK$7:AK$51)))</f>
        <v>0</v>
      </c>
      <c r="AH66" s="9">
        <f t="array" ref="AH66">SUM((Statistik_OKJA!$C$7:$C$51=$A66)*(Statistik_OKJA!$D$7:$D$51=$A64)*((Statistik_OKJA!AL$7:AL$51)))</f>
        <v>0</v>
      </c>
    </row>
    <row r="67" spans="1:34" ht="15" customHeight="1" x14ac:dyDescent="0.25">
      <c r="A67" s="244" t="s">
        <v>42</v>
      </c>
      <c r="B67" s="245"/>
      <c r="C67" s="246"/>
      <c r="D67" s="7">
        <f t="array" ref="D67">SUM((Statistik_OKJA!$C$7:$C$51=$A67)*(Statistik_OKJA!$D$7:$D$51=$A64)*((Statistik_OKJA!AQ$7:AQ$51)))</f>
        <v>0</v>
      </c>
      <c r="E67" s="7">
        <f t="array" ref="E67">SUM((Statistik_OKJA!$C$7:$C$51=$A67)*(Statistik_OKJA!$D$7:$D$51=$A64)*((Statistik_OKJA!I$7:I$51)))</f>
        <v>0</v>
      </c>
      <c r="F67" s="1">
        <f t="array" ref="F67">SUM((Statistik_OKJA!$C$7:$C$51=$A67)*(Statistik_OKJA!$D$7:$D$51=$A64)*((Statistik_OKJA!J$7:J$51)))</f>
        <v>0</v>
      </c>
      <c r="G67" s="1">
        <f t="array" ref="G67">SUM((Statistik_OKJA!$C$7:$C$51=$A67)*(Statistik_OKJA!$D$7:$D$51=$A64)*((Statistik_OKJA!K$7:K$51)))</f>
        <v>0</v>
      </c>
      <c r="H67" s="1">
        <f t="array" ref="H67">SUM((Statistik_OKJA!$C$7:$C$51=$A67)*(Statistik_OKJA!$D$7:$D$51=$A64)*((Statistik_OKJA!L$7:L$51)))</f>
        <v>0</v>
      </c>
      <c r="I67" s="10">
        <f t="array" ref="I67">SUM((Statistik_OKJA!$C$7:$C$51=$A67)*(Statistik_OKJA!$D$7:$D$51=$A64)*((Statistik_OKJA!M$7:M$51)))</f>
        <v>0</v>
      </c>
      <c r="J67" s="7">
        <f t="array" ref="J67">SUM((Statistik_OKJA!$C$7:$C$51=$A67)*(Statistik_OKJA!$D$7:$D$51=$A64)*((Statistik_OKJA!N$7:N$51)))</f>
        <v>0</v>
      </c>
      <c r="K67" s="1">
        <f t="array" ref="K67">SUM((Statistik_OKJA!$C$7:$C$51=$A67)*(Statistik_OKJA!$D$7:$D$51=$A64)*((Statistik_OKJA!O$7:O$51)))</f>
        <v>0</v>
      </c>
      <c r="L67" s="1">
        <f t="array" ref="L67">SUM((Statistik_OKJA!$C$7:$C$51=$A67)*(Statistik_OKJA!$D$7:$D$51=$A64)*((Statistik_OKJA!P$7:P$51)))</f>
        <v>0</v>
      </c>
      <c r="M67" s="1">
        <f t="array" ref="M67">SUM((Statistik_OKJA!$C$7:$C$51=$A67)*(Statistik_OKJA!$D$7:$D$51=$A64)*((Statistik_OKJA!Q$7:Q$51)))</f>
        <v>0</v>
      </c>
      <c r="N67" s="10">
        <f t="array" ref="N67">SUM((Statistik_OKJA!$C$7:$C$51=$A67)*(Statistik_OKJA!$D$7:$D$51=$A64)*((Statistik_OKJA!R$7:R$51)))</f>
        <v>0</v>
      </c>
      <c r="O67" s="7">
        <f t="array" ref="O67">SUM((Statistik_OKJA!$C$7:$C$51=$A67)*(Statistik_OKJA!$D$7:$D$51=$A64)*((Statistik_OKJA!S$7:S$51)))</f>
        <v>0</v>
      </c>
      <c r="P67" s="1">
        <f t="array" ref="P67">SUM((Statistik_OKJA!$C$7:$C$51=$A67)*(Statistik_OKJA!$D$7:$D$51=$A64)*((Statistik_OKJA!T$7:T$51)))</f>
        <v>0</v>
      </c>
      <c r="Q67" s="1">
        <f t="array" ref="Q67">SUM((Statistik_OKJA!$C$7:$C$51=$A67)*(Statistik_OKJA!$D$7:$D$51=$A64)*((Statistik_OKJA!U$7:U$51)))</f>
        <v>0</v>
      </c>
      <c r="R67" s="1">
        <f t="array" ref="R67">SUM((Statistik_OKJA!$C$7:$C$51=$A67)*(Statistik_OKJA!$D$7:$D$51=$A64)*((Statistik_OKJA!V$7:V$51)))</f>
        <v>0</v>
      </c>
      <c r="S67" s="10">
        <f t="array" ref="S67">SUM((Statistik_OKJA!$C$7:$C$51=$A67)*(Statistik_OKJA!$D$7:$D$51=$A64)*((Statistik_OKJA!W$7:W$51)))</f>
        <v>0</v>
      </c>
      <c r="T67" s="7">
        <f t="array" ref="T67">SUM((Statistik_OKJA!$C$7:$C$51=$A67)*(Statistik_OKJA!$D$7:$D$51=$A64)*((Statistik_OKJA!X$7:X$51)))</f>
        <v>0</v>
      </c>
      <c r="U67" s="1">
        <f t="array" ref="U67">SUM((Statistik_OKJA!$C$7:$C$51=$A67)*(Statistik_OKJA!$D$7:$D$51=$A64)*((Statistik_OKJA!Y$7:Y$51)))</f>
        <v>0</v>
      </c>
      <c r="V67" s="1">
        <f t="array" ref="V67">SUM((Statistik_OKJA!$C$7:$C$51=$A67)*(Statistik_OKJA!$D$7:$D$51=$A64)*((Statistik_OKJA!Z$7:Z$51)))</f>
        <v>0</v>
      </c>
      <c r="W67" s="1">
        <f t="array" ref="W67">SUM((Statistik_OKJA!$C$7:$C$51=$A67)*(Statistik_OKJA!$D$7:$D$51=$A64)*((Statistik_OKJA!AA$7:AA$51)))</f>
        <v>0</v>
      </c>
      <c r="X67" s="10">
        <f t="array" ref="X67">SUM((Statistik_OKJA!$C$7:$C$51=$A67)*(Statistik_OKJA!$D$7:$D$51=$A64)*((Statistik_OKJA!AB$7:AB$51)))</f>
        <v>0</v>
      </c>
      <c r="Y67" s="7">
        <f t="array" ref="Y67">SUM((Statistik_OKJA!$C$7:$C$51=$A67)*(Statistik_OKJA!$D$7:$D$51=$A64)*((Statistik_OKJA!AC$7:AC$51)))</f>
        <v>0</v>
      </c>
      <c r="Z67" s="1">
        <f t="array" ref="Z67">SUM((Statistik_OKJA!$C$7:$C$51=$A67)*(Statistik_OKJA!$D$7:$D$51=$A64)*((Statistik_OKJA!AD$7:AD$51)))</f>
        <v>0</v>
      </c>
      <c r="AA67" s="1">
        <f t="array" ref="AA67">SUM((Statistik_OKJA!$C$7:$C$51=$A67)*(Statistik_OKJA!$D$7:$D$51=$A64)*((Statistik_OKJA!AE$7:AE$51)))</f>
        <v>0</v>
      </c>
      <c r="AB67" s="1">
        <f t="array" ref="AB67">SUM((Statistik_OKJA!$C$7:$C$51=$A67)*(Statistik_OKJA!$D$7:$D$51=$A64)*((Statistik_OKJA!AF$7:AF$51)))</f>
        <v>0</v>
      </c>
      <c r="AC67" s="10">
        <f t="array" ref="AC67">SUM((Statistik_OKJA!$C$7:$C$51=$A67)*(Statistik_OKJA!$D$7:$D$51=$A64)*((Statistik_OKJA!AG$7:AG$51)))</f>
        <v>0</v>
      </c>
      <c r="AD67" s="7">
        <f t="array" ref="AD67">SUM((Statistik_OKJA!$C$7:$C$51=$A67)*(Statistik_OKJA!$D$7:$D$51=$A64)*((Statistik_OKJA!AH$7:AH$51)))</f>
        <v>0</v>
      </c>
      <c r="AE67" s="1">
        <f t="array" ref="AE67">SUM((Statistik_OKJA!$C$7:$C$51=$A67)*(Statistik_OKJA!$D$7:$D$51=$A64)*((Statistik_OKJA!AI$7:AI$51)))</f>
        <v>0</v>
      </c>
      <c r="AF67" s="1">
        <f t="array" ref="AF67">SUM((Statistik_OKJA!$C$7:$C$51=$A67)*(Statistik_OKJA!$D$7:$D$51=$A64)*((Statistik_OKJA!AJ$7:AJ$51)))</f>
        <v>0</v>
      </c>
      <c r="AG67" s="1">
        <f t="array" ref="AG67">SUM((Statistik_OKJA!$C$7:$C$51=$A67)*(Statistik_OKJA!$D$7:$D$51=$A64)*((Statistik_OKJA!AK$7:AK$51)))</f>
        <v>0</v>
      </c>
      <c r="AH67" s="10">
        <f t="array" ref="AH67">SUM((Statistik_OKJA!$C$7:$C$51=$A67)*(Statistik_OKJA!$D$7:$D$51=$A64)*((Statistik_OKJA!AL$7:AL$51)))</f>
        <v>0</v>
      </c>
    </row>
    <row r="68" spans="1:34" ht="15" customHeight="1" x14ac:dyDescent="0.25">
      <c r="A68" s="244" t="s">
        <v>43</v>
      </c>
      <c r="B68" s="245"/>
      <c r="C68" s="246"/>
      <c r="D68" s="7">
        <f t="array" ref="D68">SUM((Statistik_OKJA!$C$7:$C$51=$A68)*(Statistik_OKJA!$D$7:$D$51=$A64)*((Statistik_OKJA!AQ$7:AQ$51)))</f>
        <v>0</v>
      </c>
      <c r="E68" s="7">
        <f t="array" ref="E68">SUM((Statistik_OKJA!$C$7:$C$51=$A68)*(Statistik_OKJA!$D$7:$D$51=$A64)*((Statistik_OKJA!I$7:I$51)))</f>
        <v>0</v>
      </c>
      <c r="F68" s="1">
        <f t="array" ref="F68">SUM((Statistik_OKJA!$C$7:$C$51=$A68)*(Statistik_OKJA!$D$7:$D$51=$A64)*((Statistik_OKJA!J$7:J$51)))</f>
        <v>0</v>
      </c>
      <c r="G68" s="1">
        <f t="array" ref="G68">SUM((Statistik_OKJA!$C$7:$C$51=$A68)*(Statistik_OKJA!$D$7:$D$51=$A64)*((Statistik_OKJA!K$7:K$51)))</f>
        <v>0</v>
      </c>
      <c r="H68" s="1">
        <f t="array" ref="H68">SUM((Statistik_OKJA!$C$7:$C$51=$A68)*(Statistik_OKJA!$D$7:$D$51=$A64)*((Statistik_OKJA!L$7:L$51)))</f>
        <v>0</v>
      </c>
      <c r="I68" s="10">
        <f t="array" ref="I68">SUM((Statistik_OKJA!$C$7:$C$51=$A68)*(Statistik_OKJA!$D$7:$D$51=$A64)*((Statistik_OKJA!M$7:M$51)))</f>
        <v>0</v>
      </c>
      <c r="J68" s="7">
        <f t="array" ref="J68">SUM((Statistik_OKJA!$C$7:$C$51=$A68)*(Statistik_OKJA!$D$7:$D$51=$A64)*((Statistik_OKJA!N$7:N$51)))</f>
        <v>0</v>
      </c>
      <c r="K68" s="1">
        <f t="array" ref="K68">SUM((Statistik_OKJA!$C$7:$C$51=$A68)*(Statistik_OKJA!$D$7:$D$51=$A64)*((Statistik_OKJA!O$7:O$51)))</f>
        <v>0</v>
      </c>
      <c r="L68" s="1">
        <f t="array" ref="L68">SUM((Statistik_OKJA!$C$7:$C$51=$A68)*(Statistik_OKJA!$D$7:$D$51=$A64)*((Statistik_OKJA!P$7:P$51)))</f>
        <v>0</v>
      </c>
      <c r="M68" s="1">
        <f t="array" ref="M68">SUM((Statistik_OKJA!$C$7:$C$51=$A68)*(Statistik_OKJA!$D$7:$D$51=$A64)*((Statistik_OKJA!Q$7:Q$51)))</f>
        <v>0</v>
      </c>
      <c r="N68" s="10">
        <f t="array" ref="N68">SUM((Statistik_OKJA!$C$7:$C$51=$A68)*(Statistik_OKJA!$D$7:$D$51=$A64)*((Statistik_OKJA!R$7:R$51)))</f>
        <v>0</v>
      </c>
      <c r="O68" s="7">
        <f t="array" ref="O68">SUM((Statistik_OKJA!$C$7:$C$51=$A68)*(Statistik_OKJA!$D$7:$D$51=$A64)*((Statistik_OKJA!S$7:S$51)))</f>
        <v>0</v>
      </c>
      <c r="P68" s="1">
        <f t="array" ref="P68">SUM((Statistik_OKJA!$C$7:$C$51=$A68)*(Statistik_OKJA!$D$7:$D$51=$A64)*((Statistik_OKJA!T$7:T$51)))</f>
        <v>0</v>
      </c>
      <c r="Q68" s="1">
        <f t="array" ref="Q68">SUM((Statistik_OKJA!$C$7:$C$51=$A68)*(Statistik_OKJA!$D$7:$D$51=$A64)*((Statistik_OKJA!U$7:U$51)))</f>
        <v>0</v>
      </c>
      <c r="R68" s="1">
        <f t="array" ref="R68">SUM((Statistik_OKJA!$C$7:$C$51=$A68)*(Statistik_OKJA!$D$7:$D$51=$A64)*((Statistik_OKJA!V$7:V$51)))</f>
        <v>0</v>
      </c>
      <c r="S68" s="10">
        <f t="array" ref="S68">SUM((Statistik_OKJA!$C$7:$C$51=$A68)*(Statistik_OKJA!$D$7:$D$51=$A64)*((Statistik_OKJA!W$7:W$51)))</f>
        <v>0</v>
      </c>
      <c r="T68" s="7">
        <f t="array" ref="T68">SUM((Statistik_OKJA!$C$7:$C$51=$A68)*(Statistik_OKJA!$D$7:$D$51=$A64)*((Statistik_OKJA!X$7:X$51)))</f>
        <v>0</v>
      </c>
      <c r="U68" s="1">
        <f t="array" ref="U68">SUM((Statistik_OKJA!$C$7:$C$51=$A68)*(Statistik_OKJA!$D$7:$D$51=$A64)*((Statistik_OKJA!Y$7:Y$51)))</f>
        <v>0</v>
      </c>
      <c r="V68" s="1">
        <f t="array" ref="V68">SUM((Statistik_OKJA!$C$7:$C$51=$A68)*(Statistik_OKJA!$D$7:$D$51=$A64)*((Statistik_OKJA!Z$7:Z$51)))</f>
        <v>0</v>
      </c>
      <c r="W68" s="1">
        <f t="array" ref="W68">SUM((Statistik_OKJA!$C$7:$C$51=$A68)*(Statistik_OKJA!$D$7:$D$51=$A64)*((Statistik_OKJA!AA$7:AA$51)))</f>
        <v>0</v>
      </c>
      <c r="X68" s="10">
        <f t="array" ref="X68">SUM((Statistik_OKJA!$C$7:$C$51=$A68)*(Statistik_OKJA!$D$7:$D$51=$A64)*((Statistik_OKJA!AB$7:AB$51)))</f>
        <v>0</v>
      </c>
      <c r="Y68" s="7">
        <f t="array" ref="Y68">SUM((Statistik_OKJA!$C$7:$C$51=$A68)*(Statistik_OKJA!$D$7:$D$51=$A64)*((Statistik_OKJA!AC$7:AC$51)))</f>
        <v>0</v>
      </c>
      <c r="Z68" s="1">
        <f t="array" ref="Z68">SUM((Statistik_OKJA!$C$7:$C$51=$A68)*(Statistik_OKJA!$D$7:$D$51=$A64)*((Statistik_OKJA!AD$7:AD$51)))</f>
        <v>0</v>
      </c>
      <c r="AA68" s="1">
        <f t="array" ref="AA68">SUM((Statistik_OKJA!$C$7:$C$51=$A68)*(Statistik_OKJA!$D$7:$D$51=$A64)*((Statistik_OKJA!AE$7:AE$51)))</f>
        <v>0</v>
      </c>
      <c r="AB68" s="1">
        <f t="array" ref="AB68">SUM((Statistik_OKJA!$C$7:$C$51=$A68)*(Statistik_OKJA!$D$7:$D$51=$A64)*((Statistik_OKJA!AF$7:AF$51)))</f>
        <v>0</v>
      </c>
      <c r="AC68" s="10">
        <f t="array" ref="AC68">SUM((Statistik_OKJA!$C$7:$C$51=$A68)*(Statistik_OKJA!$D$7:$D$51=$A64)*((Statistik_OKJA!AG$7:AG$51)))</f>
        <v>0</v>
      </c>
      <c r="AD68" s="7">
        <f t="array" ref="AD68">SUM((Statistik_OKJA!$C$7:$C$51=$A68)*(Statistik_OKJA!$D$7:$D$51=$A64)*((Statistik_OKJA!AH$7:AH$51)))</f>
        <v>0</v>
      </c>
      <c r="AE68" s="1">
        <f t="array" ref="AE68">SUM((Statistik_OKJA!$C$7:$C$51=$A68)*(Statistik_OKJA!$D$7:$D$51=$A64)*((Statistik_OKJA!AI$7:AI$51)))</f>
        <v>0</v>
      </c>
      <c r="AF68" s="1">
        <f t="array" ref="AF68">SUM((Statistik_OKJA!$C$7:$C$51=$A68)*(Statistik_OKJA!$D$7:$D$51=$A64)*((Statistik_OKJA!AJ$7:AJ$51)))</f>
        <v>0</v>
      </c>
      <c r="AG68" s="1">
        <f t="array" ref="AG68">SUM((Statistik_OKJA!$C$7:$C$51=$A68)*(Statistik_OKJA!$D$7:$D$51=$A64)*((Statistik_OKJA!AK$7:AK$51)))</f>
        <v>0</v>
      </c>
      <c r="AH68" s="10">
        <f t="array" ref="AH68">SUM((Statistik_OKJA!$C$7:$C$51=$A68)*(Statistik_OKJA!$D$7:$D$51=$A64)*((Statistik_OKJA!AL$7:AL$51)))</f>
        <v>0</v>
      </c>
    </row>
    <row r="69" spans="1:34" ht="15" customHeight="1" thickBot="1" x14ac:dyDescent="0.3">
      <c r="A69" s="247" t="s">
        <v>38</v>
      </c>
      <c r="B69" s="248"/>
      <c r="C69" s="249"/>
      <c r="D69" s="11">
        <f t="array" ref="D69">SUM((Statistik_FPT!$C$7:$C$51=$A69)*(Statistik_FPT!$D$7:$D$51=$A64)*((Statistik_FPT!AQ$7:AQ$51)))</f>
        <v>0</v>
      </c>
      <c r="E69" s="11">
        <f t="array" ref="E69">SUM((Statistik_FPT!$C$7:$C$51=$A69)*(Statistik_FPT!$D$7:$D$51=$A64)*((Statistik_FPT!I$7:I$51)))</f>
        <v>0</v>
      </c>
      <c r="F69" s="12">
        <f t="array" ref="F69">SUM((Statistik_FPT!$C$7:$C$51=$A69)*(Statistik_FPT!$D$7:$D$51=$A64)*((Statistik_FPT!J$7:J$51)))</f>
        <v>0</v>
      </c>
      <c r="G69" s="12">
        <f t="array" ref="G69">SUM((Statistik_FPT!$C$7:$C$51=$A69)*(Statistik_FPT!$D$7:$D$51=$A64)*((Statistik_FPT!K$7:K$51)))</f>
        <v>0</v>
      </c>
      <c r="H69" s="12">
        <f t="array" ref="H69">SUM((Statistik_FPT!$C$7:$C$51=$A69)*(Statistik_FPT!$D$7:$D$51=$A64)*((Statistik_FPT!L$7:L$51)))</f>
        <v>0</v>
      </c>
      <c r="I69" s="13">
        <f t="array" ref="I69">SUM((Statistik_FPT!$C$7:$C$51=$A69)*(Statistik_FPT!$D$7:$D$51=$A64)*((Statistik_FPT!M$7:M$51)))</f>
        <v>0</v>
      </c>
      <c r="J69" s="11">
        <f t="array" ref="J69">SUM((Statistik_FPT!$C$7:$C$51=$A69)*(Statistik_FPT!$D$7:$D$51=$A64)*((Statistik_FPT!N$7:N$51)))</f>
        <v>0</v>
      </c>
      <c r="K69" s="12">
        <f t="array" ref="K69">SUM((Statistik_FPT!$C$7:$C$51=$A69)*(Statistik_FPT!$D$7:$D$51=$A64)*((Statistik_FPT!O$7:O$51)))</f>
        <v>0</v>
      </c>
      <c r="L69" s="12">
        <f t="array" ref="L69">SUM((Statistik_FPT!$C$7:$C$51=$A69)*(Statistik_FPT!$D$7:$D$51=$A64)*((Statistik_FPT!P$7:P$51)))</f>
        <v>0</v>
      </c>
      <c r="M69" s="12">
        <f t="array" ref="M69">SUM((Statistik_FPT!$C$7:$C$51=$A69)*(Statistik_FPT!$D$7:$D$51=$A64)*((Statistik_FPT!Q$7:Q$51)))</f>
        <v>0</v>
      </c>
      <c r="N69" s="13">
        <f t="array" ref="N69">SUM((Statistik_FPT!$C$7:$C$51=$A69)*(Statistik_FPT!$D$7:$D$51=$A64)*((Statistik_FPT!R$7:R$51)))</f>
        <v>0</v>
      </c>
      <c r="O69" s="11">
        <f t="array" ref="O69">SUM((Statistik_FPT!$C$7:$C$51=$A69)*(Statistik_FPT!$D$7:$D$51=$A64)*((Statistik_FPT!S$7:S$51)))</f>
        <v>0</v>
      </c>
      <c r="P69" s="12">
        <f t="array" ref="P69">SUM((Statistik_FPT!$C$7:$C$51=$A69)*(Statistik_FPT!$D$7:$D$51=$A64)*((Statistik_FPT!T$7:T$51)))</f>
        <v>0</v>
      </c>
      <c r="Q69" s="12">
        <f t="array" ref="Q69">SUM((Statistik_FPT!$C$7:$C$51=$A69)*(Statistik_FPT!$D$7:$D$51=$A64)*((Statistik_FPT!U$7:U$51)))</f>
        <v>0</v>
      </c>
      <c r="R69" s="12">
        <f t="array" ref="R69">SUM((Statistik_FPT!$C$7:$C$51=$A69)*(Statistik_FPT!$D$7:$D$51=$A64)*((Statistik_FPT!V$7:V$51)))</f>
        <v>0</v>
      </c>
      <c r="S69" s="13">
        <f t="array" ref="S69">SUM((Statistik_FPT!$C$7:$C$51=$A69)*(Statistik_FPT!$D$7:$D$51=$A64)*((Statistik_FPT!W$7:W$51)))</f>
        <v>0</v>
      </c>
      <c r="T69" s="11">
        <f t="array" ref="T69">SUM((Statistik_FPT!$C$7:$C$51=$A69)*(Statistik_FPT!$D$7:$D$51=$A64)*((Statistik_FPT!X$7:X$51)))</f>
        <v>0</v>
      </c>
      <c r="U69" s="12">
        <f t="array" ref="U69">SUM((Statistik_FPT!$C$7:$C$51=$A69)*(Statistik_FPT!$D$7:$D$51=$A64)*((Statistik_FPT!Y$7:Y$51)))</f>
        <v>0</v>
      </c>
      <c r="V69" s="12">
        <f t="array" ref="V69">SUM((Statistik_FPT!$C$7:$C$51=$A69)*(Statistik_FPT!$D$7:$D$51=$A64)*((Statistik_FPT!Z$7:Z$51)))</f>
        <v>0</v>
      </c>
      <c r="W69" s="12">
        <f t="array" ref="W69">SUM((Statistik_FPT!$C$7:$C$51=$A69)*(Statistik_FPT!$D$7:$D$51=$A64)*((Statistik_FPT!AA$7:AA$51)))</f>
        <v>0</v>
      </c>
      <c r="X69" s="13">
        <f t="array" ref="X69">SUM((Statistik_FPT!$C$7:$C$51=$A69)*(Statistik_FPT!$D$7:$D$51=$A64)*((Statistik_FPT!AB$7:AB$51)))</f>
        <v>0</v>
      </c>
      <c r="Y69" s="11">
        <f t="array" ref="Y69">SUM((Statistik_FPT!$C$7:$C$51=$A69)*(Statistik_FPT!$D$7:$D$51=$A64)*((Statistik_FPT!AC$7:AC$51)))</f>
        <v>0</v>
      </c>
      <c r="Z69" s="12">
        <f t="array" ref="Z69">SUM((Statistik_FPT!$C$7:$C$51=$A69)*(Statistik_FPT!$D$7:$D$51=$A64)*((Statistik_FPT!AD$7:AD$51)))</f>
        <v>0</v>
      </c>
      <c r="AA69" s="12">
        <f t="array" ref="AA69">SUM((Statistik_FPT!$C$7:$C$51=$A69)*(Statistik_FPT!$D$7:$D$51=$A64)*((Statistik_FPT!AE$7:AE$51)))</f>
        <v>0</v>
      </c>
      <c r="AB69" s="12">
        <f t="array" ref="AB69">SUM((Statistik_FPT!$C$7:$C$51=$A69)*(Statistik_FPT!$D$7:$D$51=$A64)*((Statistik_FPT!AF$7:AF$51)))</f>
        <v>0</v>
      </c>
      <c r="AC69" s="13">
        <f t="array" ref="AC69">SUM((Statistik_FPT!$C$7:$C$51=$A69)*(Statistik_FPT!$D$7:$D$51=$A64)*((Statistik_FPT!AG$7:AG$51)))</f>
        <v>0</v>
      </c>
      <c r="AD69" s="11">
        <f t="array" ref="AD69">SUM((Statistik_FPT!$C$7:$C$51=$A69)*(Statistik_FPT!$D$7:$D$51=$A64)*((Statistik_FPT!AH$7:AH$51)))</f>
        <v>0</v>
      </c>
      <c r="AE69" s="12">
        <f t="array" ref="AE69">SUM((Statistik_FPT!$C$7:$C$51=$A69)*(Statistik_FPT!$D$7:$D$51=$A64)*((Statistik_FPT!AI$7:AI$51)))</f>
        <v>0</v>
      </c>
      <c r="AF69" s="12">
        <f t="array" ref="AF69">SUM((Statistik_FPT!$C$7:$C$51=$A69)*(Statistik_FPT!$D$7:$D$51=$A64)*((Statistik_FPT!AJ$7:AJ$51)))</f>
        <v>0</v>
      </c>
      <c r="AG69" s="12">
        <f t="array" ref="AG69">SUM((Statistik_FPT!$C$7:$C$51=$A69)*(Statistik_FPT!$D$7:$D$51=$A64)*((Statistik_FPT!AK$7:AK$51)))</f>
        <v>0</v>
      </c>
      <c r="AH69" s="13">
        <f t="array" ref="AH69">SUM((Statistik_FPT!$C$7:$C$51=$A69)*(Statistik_FPT!$D$7:$D$51=$A64)*((Statistik_FPT!AL$7:AL$51)))</f>
        <v>0</v>
      </c>
    </row>
    <row r="70" spans="1:34" ht="15.75" thickBot="1" x14ac:dyDescent="0.3"/>
    <row r="71" spans="1:34" ht="15" customHeight="1" thickBot="1" x14ac:dyDescent="0.3">
      <c r="A71" s="238">
        <v>5</v>
      </c>
      <c r="B71" s="239"/>
      <c r="C71" s="240"/>
      <c r="D71" s="238" t="s">
        <v>47</v>
      </c>
      <c r="E71" s="224" t="s">
        <v>53</v>
      </c>
      <c r="F71" s="225"/>
      <c r="G71" s="225"/>
      <c r="H71" s="225"/>
      <c r="I71" s="226"/>
      <c r="J71" s="224" t="s">
        <v>54</v>
      </c>
      <c r="K71" s="225"/>
      <c r="L71" s="225"/>
      <c r="M71" s="225"/>
      <c r="N71" s="226"/>
      <c r="O71" s="224" t="s">
        <v>55</v>
      </c>
      <c r="P71" s="225"/>
      <c r="Q71" s="225"/>
      <c r="R71" s="225"/>
      <c r="S71" s="226"/>
      <c r="T71" s="224" t="s">
        <v>56</v>
      </c>
      <c r="U71" s="225"/>
      <c r="V71" s="225"/>
      <c r="W71" s="225"/>
      <c r="X71" s="226"/>
      <c r="Y71" s="224" t="s">
        <v>57</v>
      </c>
      <c r="Z71" s="225"/>
      <c r="AA71" s="225"/>
      <c r="AB71" s="225"/>
      <c r="AC71" s="226"/>
      <c r="AD71" s="224" t="s">
        <v>58</v>
      </c>
      <c r="AE71" s="225"/>
      <c r="AF71" s="225"/>
      <c r="AG71" s="225"/>
      <c r="AH71" s="226"/>
    </row>
    <row r="72" spans="1:34" s="134" customFormat="1" ht="15" customHeight="1" thickBot="1" x14ac:dyDescent="0.3">
      <c r="A72" s="241"/>
      <c r="B72" s="242"/>
      <c r="C72" s="243"/>
      <c r="D72" s="241"/>
      <c r="E72" s="127" t="s">
        <v>26</v>
      </c>
      <c r="F72" s="128" t="s">
        <v>27</v>
      </c>
      <c r="G72" s="128" t="s">
        <v>28</v>
      </c>
      <c r="H72" s="128" t="s">
        <v>29</v>
      </c>
      <c r="I72" s="129" t="s">
        <v>30</v>
      </c>
      <c r="J72" s="127" t="s">
        <v>26</v>
      </c>
      <c r="K72" s="128" t="s">
        <v>27</v>
      </c>
      <c r="L72" s="128" t="s">
        <v>28</v>
      </c>
      <c r="M72" s="128" t="s">
        <v>29</v>
      </c>
      <c r="N72" s="130" t="s">
        <v>31</v>
      </c>
      <c r="O72" s="131" t="s">
        <v>26</v>
      </c>
      <c r="P72" s="132" t="s">
        <v>27</v>
      </c>
      <c r="Q72" s="132" t="s">
        <v>28</v>
      </c>
      <c r="R72" s="132" t="s">
        <v>29</v>
      </c>
      <c r="S72" s="133" t="s">
        <v>31</v>
      </c>
      <c r="T72" s="131" t="s">
        <v>26</v>
      </c>
      <c r="U72" s="132" t="s">
        <v>27</v>
      </c>
      <c r="V72" s="132" t="s">
        <v>28</v>
      </c>
      <c r="W72" s="132" t="s">
        <v>29</v>
      </c>
      <c r="X72" s="133" t="s">
        <v>31</v>
      </c>
      <c r="Y72" s="131" t="s">
        <v>26</v>
      </c>
      <c r="Z72" s="132" t="s">
        <v>27</v>
      </c>
      <c r="AA72" s="132" t="s">
        <v>28</v>
      </c>
      <c r="AB72" s="132" t="s">
        <v>29</v>
      </c>
      <c r="AC72" s="133" t="s">
        <v>31</v>
      </c>
      <c r="AD72" s="131" t="s">
        <v>26</v>
      </c>
      <c r="AE72" s="132" t="s">
        <v>27</v>
      </c>
      <c r="AF72" s="132" t="s">
        <v>28</v>
      </c>
      <c r="AG72" s="132" t="s">
        <v>29</v>
      </c>
      <c r="AH72" s="133" t="s">
        <v>31</v>
      </c>
    </row>
    <row r="73" spans="1:34" ht="15" customHeight="1" x14ac:dyDescent="0.25">
      <c r="A73" s="266" t="s">
        <v>20</v>
      </c>
      <c r="B73" s="267"/>
      <c r="C73" s="268"/>
      <c r="D73" s="7">
        <f t="array" ref="D73">SUM((Statistik_OKJA!$C$7:$C$51=$A73)*(Statistik_OKJA!$D$7:$D$51=$A71)*((Statistik_OKJA!AQ$7:AQ$51)))</f>
        <v>0</v>
      </c>
      <c r="E73" s="8">
        <f t="array" ref="E73">SUM((Statistik_OKJA!$C$7:$C$51=$A73)*(Statistik_OKJA!$D$7:$D$51=$A71)*((Statistik_OKJA!I$7:I$51)))</f>
        <v>0</v>
      </c>
      <c r="F73" s="2">
        <f t="array" ref="F73">SUM((Statistik_OKJA!$C$7:$C$51=$A73)*(Statistik_OKJA!$D$7:$D$51=$A71)*((Statistik_OKJA!J$7:J$51)))</f>
        <v>0</v>
      </c>
      <c r="G73" s="2">
        <f t="array" ref="G73">SUM((Statistik_OKJA!$C$7:$C$51=$A73)*(Statistik_OKJA!$D$7:$D$51=$A71)*((Statistik_OKJA!K$7:K$51)))</f>
        <v>0</v>
      </c>
      <c r="H73" s="2">
        <f t="array" ref="H73">SUM((Statistik_OKJA!$C$7:$C$51=$A73)*(Statistik_OKJA!$D$7:$D$51=$A71)*((Statistik_OKJA!L$7:L$51)))</f>
        <v>0</v>
      </c>
      <c r="I73" s="9">
        <f t="array" ref="I73">SUM((Statistik_OKJA!$C$7:$C$51=$A73)*(Statistik_OKJA!$D$7:$D$51=$A71)*((Statistik_OKJA!M$7:M$51)))</f>
        <v>0</v>
      </c>
      <c r="J73" s="8">
        <f t="array" ref="J73">SUM((Statistik_OKJA!$C$7:$C$51=$A73)*(Statistik_OKJA!$D$7:$D$51=$A71)*((Statistik_OKJA!N$7:N$51)))</f>
        <v>0</v>
      </c>
      <c r="K73" s="2">
        <f t="array" ref="K73">SUM((Statistik_OKJA!$C$7:$C$51=$A73)*(Statistik_OKJA!$D$7:$D$51=$A71)*((Statistik_OKJA!O$7:O$51)))</f>
        <v>0</v>
      </c>
      <c r="L73" s="2">
        <f t="array" ref="L73">SUM((Statistik_OKJA!$C$7:$C$51=$A73)*(Statistik_OKJA!$D$7:$D$51=$A71)*((Statistik_OKJA!P$7:P$51)))</f>
        <v>0</v>
      </c>
      <c r="M73" s="2">
        <f t="array" ref="M73">SUM((Statistik_OKJA!$C$7:$C$51=$A73)*(Statistik_OKJA!$D$7:$D$51=$A71)*((Statistik_OKJA!Q$7:Q$51)))</f>
        <v>0</v>
      </c>
      <c r="N73" s="9">
        <f t="array" ref="N73">SUM((Statistik_OKJA!$C$7:$C$51=$A73)*(Statistik_OKJA!$D$7:$D$51=$A71)*((Statistik_OKJA!R$7:R$51)))</f>
        <v>0</v>
      </c>
      <c r="O73" s="8">
        <f t="array" ref="O73">SUM((Statistik_OKJA!$C$7:$C$51=$A73)*(Statistik_OKJA!$D$7:$D$51=$A71)*((Statistik_OKJA!S$7:S$51)))</f>
        <v>0</v>
      </c>
      <c r="P73" s="2">
        <f t="array" ref="P73">SUM((Statistik_OKJA!$C$7:$C$51=$A73)*(Statistik_OKJA!$D$7:$D$51=$A71)*((Statistik_OKJA!T$7:T$51)))</f>
        <v>0</v>
      </c>
      <c r="Q73" s="2">
        <f t="array" ref="Q73">SUM((Statistik_OKJA!$C$7:$C$51=$A73)*(Statistik_OKJA!$D$7:$D$51=$A71)*((Statistik_OKJA!U$7:U$51)))</f>
        <v>0</v>
      </c>
      <c r="R73" s="2">
        <f t="array" ref="R73">SUM((Statistik_OKJA!$C$7:$C$51=$A73)*(Statistik_OKJA!$D$7:$D$51=$A71)*((Statistik_OKJA!V$7:V$51)))</f>
        <v>0</v>
      </c>
      <c r="S73" s="9">
        <f t="array" ref="S73">SUM((Statistik_OKJA!$C$7:$C$51=$A73)*(Statistik_OKJA!$D$7:$D$51=$A71)*((Statistik_OKJA!W$7:W$51)))</f>
        <v>0</v>
      </c>
      <c r="T73" s="8">
        <f t="array" ref="T73">SUM((Statistik_OKJA!$C$7:$C$51=$A73)*(Statistik_OKJA!$D$7:$D$51=$A71)*((Statistik_OKJA!X$7:X$51)))</f>
        <v>0</v>
      </c>
      <c r="U73" s="2">
        <f t="array" ref="U73">SUM((Statistik_OKJA!$C$7:$C$51=$A73)*(Statistik_OKJA!$D$7:$D$51=$A71)*((Statistik_OKJA!Y$7:Y$51)))</f>
        <v>0</v>
      </c>
      <c r="V73" s="2">
        <f t="array" ref="V73">SUM((Statistik_OKJA!$C$7:$C$51=$A73)*(Statistik_OKJA!$D$7:$D$51=$A71)*((Statistik_OKJA!Z$7:Z$51)))</f>
        <v>0</v>
      </c>
      <c r="W73" s="2">
        <f t="array" ref="W73">SUM((Statistik_OKJA!$C$7:$C$51=$A73)*(Statistik_OKJA!$D$7:$D$51=$A71)*((Statistik_OKJA!AA$7:AA$51)))</f>
        <v>0</v>
      </c>
      <c r="X73" s="9">
        <f t="array" ref="X73">SUM((Statistik_OKJA!$C$7:$C$51=$A73)*(Statistik_OKJA!$D$7:$D$51=$A71)*((Statistik_OKJA!AB$7:AB$51)))</f>
        <v>0</v>
      </c>
      <c r="Y73" s="8">
        <f t="array" ref="Y73">SUM((Statistik_OKJA!$C$7:$C$51=$A73)*(Statistik_OKJA!$D$7:$D$51=$A71)*((Statistik_OKJA!AC$7:AC$51)))</f>
        <v>0</v>
      </c>
      <c r="Z73" s="2">
        <f t="array" ref="Z73">SUM((Statistik_OKJA!$C$7:$C$51=$A73)*(Statistik_OKJA!$D$7:$D$51=$A71)*((Statistik_OKJA!AD$7:AD$51)))</f>
        <v>0</v>
      </c>
      <c r="AA73" s="2">
        <f t="array" ref="AA73">SUM((Statistik_OKJA!$C$7:$C$51=$A73)*(Statistik_OKJA!$D$7:$D$51=$A71)*((Statistik_OKJA!AE$7:AE$51)))</f>
        <v>0</v>
      </c>
      <c r="AB73" s="2">
        <f t="array" ref="AB73">SUM((Statistik_OKJA!$C$7:$C$51=$A73)*(Statistik_OKJA!$D$7:$D$51=$A71)*((Statistik_OKJA!AF$7:AF$51)))</f>
        <v>0</v>
      </c>
      <c r="AC73" s="9">
        <f t="array" ref="AC73">SUM((Statistik_OKJA!$C$7:$C$51=$A73)*(Statistik_OKJA!$D$7:$D$51=$A71)*((Statistik_OKJA!AG$7:AG$51)))</f>
        <v>0</v>
      </c>
      <c r="AD73" s="8">
        <f t="array" ref="AD73">SUM((Statistik_OKJA!$C$7:$C$51=$A73)*(Statistik_OKJA!$D$7:$D$51=$A71)*((Statistik_OKJA!AH$7:AH$51)))</f>
        <v>0</v>
      </c>
      <c r="AE73" s="2">
        <f t="array" ref="AE73">SUM((Statistik_OKJA!$C$7:$C$51=$A73)*(Statistik_OKJA!$D$7:$D$51=$A71)*((Statistik_OKJA!AI$7:AI$51)))</f>
        <v>0</v>
      </c>
      <c r="AF73" s="2">
        <f t="array" ref="AF73">SUM((Statistik_OKJA!$C$7:$C$51=$A73)*(Statistik_OKJA!$D$7:$D$51=$A71)*((Statistik_OKJA!AJ$7:AJ$51)))</f>
        <v>0</v>
      </c>
      <c r="AG73" s="2">
        <f t="array" ref="AG73">SUM((Statistik_OKJA!$C$7:$C$51=$A73)*(Statistik_OKJA!$D$7:$D$51=$A71)*((Statistik_OKJA!AK$7:AK$51)))</f>
        <v>0</v>
      </c>
      <c r="AH73" s="9">
        <f t="array" ref="AH73">SUM((Statistik_OKJA!$C$7:$C$51=$A73)*(Statistik_OKJA!$D$7:$D$51=$A71)*((Statistik_OKJA!AL$7:AL$51)))</f>
        <v>0</v>
      </c>
    </row>
    <row r="74" spans="1:34" ht="15" customHeight="1" x14ac:dyDescent="0.25">
      <c r="A74" s="244" t="s">
        <v>42</v>
      </c>
      <c r="B74" s="245"/>
      <c r="C74" s="246"/>
      <c r="D74" s="7">
        <f t="array" ref="D74">SUM((Statistik_OKJA!$C$7:$C$51=$A74)*(Statistik_OKJA!$D$7:$D$51=$A71)*((Statistik_OKJA!AQ$7:AQ$51)))</f>
        <v>0</v>
      </c>
      <c r="E74" s="7">
        <f t="array" ref="E74">SUM((Statistik_OKJA!$C$7:$C$51=$A74)*(Statistik_OKJA!$D$7:$D$51=$A71)*((Statistik_OKJA!I$7:I$51)))</f>
        <v>0</v>
      </c>
      <c r="F74" s="1">
        <f t="array" ref="F74">SUM((Statistik_OKJA!$C$7:$C$51=$A74)*(Statistik_OKJA!$D$7:$D$51=$A71)*((Statistik_OKJA!J$7:J$51)))</f>
        <v>0</v>
      </c>
      <c r="G74" s="1">
        <f t="array" ref="G74">SUM((Statistik_OKJA!$C$7:$C$51=$A74)*(Statistik_OKJA!$D$7:$D$51=$A71)*((Statistik_OKJA!K$7:K$51)))</f>
        <v>0</v>
      </c>
      <c r="H74" s="1">
        <f t="array" ref="H74">SUM((Statistik_OKJA!$C$7:$C$51=$A74)*(Statistik_OKJA!$D$7:$D$51=$A71)*((Statistik_OKJA!L$7:L$51)))</f>
        <v>0</v>
      </c>
      <c r="I74" s="10">
        <f t="array" ref="I74">SUM((Statistik_OKJA!$C$7:$C$51=$A74)*(Statistik_OKJA!$D$7:$D$51=$A71)*((Statistik_OKJA!M$7:M$51)))</f>
        <v>0</v>
      </c>
      <c r="J74" s="7">
        <f t="array" ref="J74">SUM((Statistik_OKJA!$C$7:$C$51=$A74)*(Statistik_OKJA!$D$7:$D$51=$A71)*((Statistik_OKJA!N$7:N$51)))</f>
        <v>0</v>
      </c>
      <c r="K74" s="1">
        <f t="array" ref="K74">SUM((Statistik_OKJA!$C$7:$C$51=$A74)*(Statistik_OKJA!$D$7:$D$51=$A71)*((Statistik_OKJA!O$7:O$51)))</f>
        <v>0</v>
      </c>
      <c r="L74" s="1">
        <f t="array" ref="L74">SUM((Statistik_OKJA!$C$7:$C$51=$A74)*(Statistik_OKJA!$D$7:$D$51=$A71)*((Statistik_OKJA!P$7:P$51)))</f>
        <v>0</v>
      </c>
      <c r="M74" s="1">
        <f t="array" ref="M74">SUM((Statistik_OKJA!$C$7:$C$51=$A74)*(Statistik_OKJA!$D$7:$D$51=$A71)*((Statistik_OKJA!Q$7:Q$51)))</f>
        <v>0</v>
      </c>
      <c r="N74" s="10">
        <f t="array" ref="N74">SUM((Statistik_OKJA!$C$7:$C$51=$A74)*(Statistik_OKJA!$D$7:$D$51=$A71)*((Statistik_OKJA!R$7:R$51)))</f>
        <v>0</v>
      </c>
      <c r="O74" s="7">
        <f t="array" ref="O74">SUM((Statistik_OKJA!$C$7:$C$51=$A74)*(Statistik_OKJA!$D$7:$D$51=$A71)*((Statistik_OKJA!S$7:S$51)))</f>
        <v>0</v>
      </c>
      <c r="P74" s="1">
        <f t="array" ref="P74">SUM((Statistik_OKJA!$C$7:$C$51=$A74)*(Statistik_OKJA!$D$7:$D$51=$A71)*((Statistik_OKJA!T$7:T$51)))</f>
        <v>0</v>
      </c>
      <c r="Q74" s="1">
        <f t="array" ref="Q74">SUM((Statistik_OKJA!$C$7:$C$51=$A74)*(Statistik_OKJA!$D$7:$D$51=$A71)*((Statistik_OKJA!U$7:U$51)))</f>
        <v>0</v>
      </c>
      <c r="R74" s="1">
        <f t="array" ref="R74">SUM((Statistik_OKJA!$C$7:$C$51=$A74)*(Statistik_OKJA!$D$7:$D$51=$A71)*((Statistik_OKJA!V$7:V$51)))</f>
        <v>0</v>
      </c>
      <c r="S74" s="10">
        <f t="array" ref="S74">SUM((Statistik_OKJA!$C$7:$C$51=$A74)*(Statistik_OKJA!$D$7:$D$51=$A71)*((Statistik_OKJA!W$7:W$51)))</f>
        <v>0</v>
      </c>
      <c r="T74" s="7">
        <f t="array" ref="T74">SUM((Statistik_OKJA!$C$7:$C$51=$A74)*(Statistik_OKJA!$D$7:$D$51=$A71)*((Statistik_OKJA!X$7:X$51)))</f>
        <v>0</v>
      </c>
      <c r="U74" s="1">
        <f t="array" ref="U74">SUM((Statistik_OKJA!$C$7:$C$51=$A74)*(Statistik_OKJA!$D$7:$D$51=$A71)*((Statistik_OKJA!Y$7:Y$51)))</f>
        <v>0</v>
      </c>
      <c r="V74" s="1">
        <f t="array" ref="V74">SUM((Statistik_OKJA!$C$7:$C$51=$A74)*(Statistik_OKJA!$D$7:$D$51=$A71)*((Statistik_OKJA!Z$7:Z$51)))</f>
        <v>0</v>
      </c>
      <c r="W74" s="1">
        <f t="array" ref="W74">SUM((Statistik_OKJA!$C$7:$C$51=$A74)*(Statistik_OKJA!$D$7:$D$51=$A71)*((Statistik_OKJA!AA$7:AA$51)))</f>
        <v>0</v>
      </c>
      <c r="X74" s="10">
        <f t="array" ref="X74">SUM((Statistik_OKJA!$C$7:$C$51=$A74)*(Statistik_OKJA!$D$7:$D$51=$A71)*((Statistik_OKJA!AB$7:AB$51)))</f>
        <v>0</v>
      </c>
      <c r="Y74" s="7">
        <f t="array" ref="Y74">SUM((Statistik_OKJA!$C$7:$C$51=$A74)*(Statistik_OKJA!$D$7:$D$51=$A71)*((Statistik_OKJA!AC$7:AC$51)))</f>
        <v>0</v>
      </c>
      <c r="Z74" s="1">
        <f t="array" ref="Z74">SUM((Statistik_OKJA!$C$7:$C$51=$A74)*(Statistik_OKJA!$D$7:$D$51=$A71)*((Statistik_OKJA!AD$7:AD$51)))</f>
        <v>0</v>
      </c>
      <c r="AA74" s="1">
        <f t="array" ref="AA74">SUM((Statistik_OKJA!$C$7:$C$51=$A74)*(Statistik_OKJA!$D$7:$D$51=$A71)*((Statistik_OKJA!AE$7:AE$51)))</f>
        <v>0</v>
      </c>
      <c r="AB74" s="1">
        <f t="array" ref="AB74">SUM((Statistik_OKJA!$C$7:$C$51=$A74)*(Statistik_OKJA!$D$7:$D$51=$A71)*((Statistik_OKJA!AF$7:AF$51)))</f>
        <v>0</v>
      </c>
      <c r="AC74" s="10">
        <f t="array" ref="AC74">SUM((Statistik_OKJA!$C$7:$C$51=$A74)*(Statistik_OKJA!$D$7:$D$51=$A71)*((Statistik_OKJA!AG$7:AG$51)))</f>
        <v>0</v>
      </c>
      <c r="AD74" s="7">
        <f t="array" ref="AD74">SUM((Statistik_OKJA!$C$7:$C$51=$A74)*(Statistik_OKJA!$D$7:$D$51=$A71)*((Statistik_OKJA!AH$7:AH$51)))</f>
        <v>0</v>
      </c>
      <c r="AE74" s="1">
        <f t="array" ref="AE74">SUM((Statistik_OKJA!$C$7:$C$51=$A74)*(Statistik_OKJA!$D$7:$D$51=$A71)*((Statistik_OKJA!AI$7:AI$51)))</f>
        <v>0</v>
      </c>
      <c r="AF74" s="1">
        <f t="array" ref="AF74">SUM((Statistik_OKJA!$C$7:$C$51=$A74)*(Statistik_OKJA!$D$7:$D$51=$A71)*((Statistik_OKJA!AJ$7:AJ$51)))</f>
        <v>0</v>
      </c>
      <c r="AG74" s="1">
        <f t="array" ref="AG74">SUM((Statistik_OKJA!$C$7:$C$51=$A74)*(Statistik_OKJA!$D$7:$D$51=$A71)*((Statistik_OKJA!AK$7:AK$51)))</f>
        <v>0</v>
      </c>
      <c r="AH74" s="10">
        <f t="array" ref="AH74">SUM((Statistik_OKJA!$C$7:$C$51=$A74)*(Statistik_OKJA!$D$7:$D$51=$A71)*((Statistik_OKJA!AL$7:AL$51)))</f>
        <v>0</v>
      </c>
    </row>
    <row r="75" spans="1:34" ht="15" customHeight="1" x14ac:dyDescent="0.25">
      <c r="A75" s="244" t="s">
        <v>43</v>
      </c>
      <c r="B75" s="245"/>
      <c r="C75" s="246"/>
      <c r="D75" s="7">
        <f t="array" ref="D75">SUM((Statistik_OKJA!$C$7:$C$51=$A75)*(Statistik_OKJA!$D$7:$D$51=$A71)*((Statistik_OKJA!AQ$7:AQ$51)))</f>
        <v>0</v>
      </c>
      <c r="E75" s="7">
        <f t="array" ref="E75">SUM((Statistik_OKJA!$C$7:$C$51=$A75)*(Statistik_OKJA!$D$7:$D$51=$A71)*((Statistik_OKJA!I$7:I$51)))</f>
        <v>0</v>
      </c>
      <c r="F75" s="1">
        <f t="array" ref="F75">SUM((Statistik_OKJA!$C$7:$C$51=$A75)*(Statistik_OKJA!$D$7:$D$51=$A71)*((Statistik_OKJA!J$7:J$51)))</f>
        <v>0</v>
      </c>
      <c r="G75" s="1">
        <f t="array" ref="G75">SUM((Statistik_OKJA!$C$7:$C$51=$A75)*(Statistik_OKJA!$D$7:$D$51=$A71)*((Statistik_OKJA!K$7:K$51)))</f>
        <v>0</v>
      </c>
      <c r="H75" s="1">
        <f t="array" ref="H75">SUM((Statistik_OKJA!$C$7:$C$51=$A75)*(Statistik_OKJA!$D$7:$D$51=$A71)*((Statistik_OKJA!L$7:L$51)))</f>
        <v>0</v>
      </c>
      <c r="I75" s="10">
        <f t="array" ref="I75">SUM((Statistik_OKJA!$C$7:$C$51=$A75)*(Statistik_OKJA!$D$7:$D$51=$A71)*((Statistik_OKJA!M$7:M$51)))</f>
        <v>0</v>
      </c>
      <c r="J75" s="7">
        <f t="array" ref="J75">SUM((Statistik_OKJA!$C$7:$C$51=$A75)*(Statistik_OKJA!$D$7:$D$51=$A71)*((Statistik_OKJA!N$7:N$51)))</f>
        <v>0</v>
      </c>
      <c r="K75" s="1">
        <f t="array" ref="K75">SUM((Statistik_OKJA!$C$7:$C$51=$A75)*(Statistik_OKJA!$D$7:$D$51=$A71)*((Statistik_OKJA!O$7:O$51)))</f>
        <v>0</v>
      </c>
      <c r="L75" s="1">
        <f t="array" ref="L75">SUM((Statistik_OKJA!$C$7:$C$51=$A75)*(Statistik_OKJA!$D$7:$D$51=$A71)*((Statistik_OKJA!P$7:P$51)))</f>
        <v>0</v>
      </c>
      <c r="M75" s="1">
        <f t="array" ref="M75">SUM((Statistik_OKJA!$C$7:$C$51=$A75)*(Statistik_OKJA!$D$7:$D$51=$A71)*((Statistik_OKJA!Q$7:Q$51)))</f>
        <v>0</v>
      </c>
      <c r="N75" s="10">
        <f t="array" ref="N75">SUM((Statistik_OKJA!$C$7:$C$51=$A75)*(Statistik_OKJA!$D$7:$D$51=$A71)*((Statistik_OKJA!R$7:R$51)))</f>
        <v>0</v>
      </c>
      <c r="O75" s="7">
        <f t="array" ref="O75">SUM((Statistik_OKJA!$C$7:$C$51=$A75)*(Statistik_OKJA!$D$7:$D$51=$A71)*((Statistik_OKJA!S$7:S$51)))</f>
        <v>0</v>
      </c>
      <c r="P75" s="1">
        <f t="array" ref="P75">SUM((Statistik_OKJA!$C$7:$C$51=$A75)*(Statistik_OKJA!$D$7:$D$51=$A71)*((Statistik_OKJA!T$7:T$51)))</f>
        <v>0</v>
      </c>
      <c r="Q75" s="1">
        <f t="array" ref="Q75">SUM((Statistik_OKJA!$C$7:$C$51=$A75)*(Statistik_OKJA!$D$7:$D$51=$A71)*((Statistik_OKJA!U$7:U$51)))</f>
        <v>0</v>
      </c>
      <c r="R75" s="1">
        <f t="array" ref="R75">SUM((Statistik_OKJA!$C$7:$C$51=$A75)*(Statistik_OKJA!$D$7:$D$51=$A71)*((Statistik_OKJA!V$7:V$51)))</f>
        <v>0</v>
      </c>
      <c r="S75" s="10">
        <f t="array" ref="S75">SUM((Statistik_OKJA!$C$7:$C$51=$A75)*(Statistik_OKJA!$D$7:$D$51=$A71)*((Statistik_OKJA!W$7:W$51)))</f>
        <v>0</v>
      </c>
      <c r="T75" s="7">
        <f t="array" ref="T75">SUM((Statistik_OKJA!$C$7:$C$51=$A75)*(Statistik_OKJA!$D$7:$D$51=$A71)*((Statistik_OKJA!X$7:X$51)))</f>
        <v>0</v>
      </c>
      <c r="U75" s="1">
        <f t="array" ref="U75">SUM((Statistik_OKJA!$C$7:$C$51=$A75)*(Statistik_OKJA!$D$7:$D$51=$A71)*((Statistik_OKJA!Y$7:Y$51)))</f>
        <v>0</v>
      </c>
      <c r="V75" s="1">
        <f t="array" ref="V75">SUM((Statistik_OKJA!$C$7:$C$51=$A75)*(Statistik_OKJA!$D$7:$D$51=$A71)*((Statistik_OKJA!Z$7:Z$51)))</f>
        <v>0</v>
      </c>
      <c r="W75" s="1">
        <f t="array" ref="W75">SUM((Statistik_OKJA!$C$7:$C$51=$A75)*(Statistik_OKJA!$D$7:$D$51=$A71)*((Statistik_OKJA!AA$7:AA$51)))</f>
        <v>0</v>
      </c>
      <c r="X75" s="10">
        <f t="array" ref="X75">SUM((Statistik_OKJA!$C$7:$C$51=$A75)*(Statistik_OKJA!$D$7:$D$51=$A71)*((Statistik_OKJA!AB$7:AB$51)))</f>
        <v>0</v>
      </c>
      <c r="Y75" s="7">
        <f t="array" ref="Y75">SUM((Statistik_OKJA!$C$7:$C$51=$A75)*(Statistik_OKJA!$D$7:$D$51=$A71)*((Statistik_OKJA!AC$7:AC$51)))</f>
        <v>0</v>
      </c>
      <c r="Z75" s="1">
        <f t="array" ref="Z75">SUM((Statistik_OKJA!$C$7:$C$51=$A75)*(Statistik_OKJA!$D$7:$D$51=$A71)*((Statistik_OKJA!AD$7:AD$51)))</f>
        <v>0</v>
      </c>
      <c r="AA75" s="1">
        <f t="array" ref="AA75">SUM((Statistik_OKJA!$C$7:$C$51=$A75)*(Statistik_OKJA!$D$7:$D$51=$A71)*((Statistik_OKJA!AE$7:AE$51)))</f>
        <v>0</v>
      </c>
      <c r="AB75" s="1">
        <f t="array" ref="AB75">SUM((Statistik_OKJA!$C$7:$C$51=$A75)*(Statistik_OKJA!$D$7:$D$51=$A71)*((Statistik_OKJA!AF$7:AF$51)))</f>
        <v>0</v>
      </c>
      <c r="AC75" s="10">
        <f t="array" ref="AC75">SUM((Statistik_OKJA!$C$7:$C$51=$A75)*(Statistik_OKJA!$D$7:$D$51=$A71)*((Statistik_OKJA!AG$7:AG$51)))</f>
        <v>0</v>
      </c>
      <c r="AD75" s="7">
        <f t="array" ref="AD75">SUM((Statistik_OKJA!$C$7:$C$51=$A75)*(Statistik_OKJA!$D$7:$D$51=$A71)*((Statistik_OKJA!AH$7:AH$51)))</f>
        <v>0</v>
      </c>
      <c r="AE75" s="1">
        <f t="array" ref="AE75">SUM((Statistik_OKJA!$C$7:$C$51=$A75)*(Statistik_OKJA!$D$7:$D$51=$A71)*((Statistik_OKJA!AI$7:AI$51)))</f>
        <v>0</v>
      </c>
      <c r="AF75" s="1">
        <f t="array" ref="AF75">SUM((Statistik_OKJA!$C$7:$C$51=$A75)*(Statistik_OKJA!$D$7:$D$51=$A71)*((Statistik_OKJA!AJ$7:AJ$51)))</f>
        <v>0</v>
      </c>
      <c r="AG75" s="1">
        <f t="array" ref="AG75">SUM((Statistik_OKJA!$C$7:$C$51=$A75)*(Statistik_OKJA!$D$7:$D$51=$A71)*((Statistik_OKJA!AK$7:AK$51)))</f>
        <v>0</v>
      </c>
      <c r="AH75" s="10">
        <f t="array" ref="AH75">SUM((Statistik_OKJA!$C$7:$C$51=$A75)*(Statistik_OKJA!$D$7:$D$51=$A71)*((Statistik_OKJA!AL$7:AL$51)))</f>
        <v>0</v>
      </c>
    </row>
    <row r="76" spans="1:34" ht="15" customHeight="1" thickBot="1" x14ac:dyDescent="0.3">
      <c r="A76" s="247" t="s">
        <v>38</v>
      </c>
      <c r="B76" s="248"/>
      <c r="C76" s="249"/>
      <c r="D76" s="11">
        <f t="array" ref="D76">SUM((Statistik_FPT!$C$7:$C$51=$A76)*(Statistik_FPT!$D$7:$D$51=$A71)*((Statistik_FPT!AQ$7:AQ$51)))</f>
        <v>0</v>
      </c>
      <c r="E76" s="11">
        <f t="array" ref="E76">SUM((Statistik_FPT!$C$7:$C$51=$A76)*(Statistik_FPT!$D$7:$D$51=$A71)*((Statistik_FPT!I$7:I$51)))</f>
        <v>0</v>
      </c>
      <c r="F76" s="12">
        <f t="array" ref="F76">SUM((Statistik_FPT!$C$7:$C$51=$A76)*(Statistik_FPT!$D$7:$D$51=$A71)*((Statistik_FPT!J$7:J$51)))</f>
        <v>0</v>
      </c>
      <c r="G76" s="12">
        <f t="array" ref="G76">SUM((Statistik_FPT!$C$7:$C$51=$A76)*(Statistik_FPT!$D$7:$D$51=$A71)*((Statistik_FPT!K$7:K$51)))</f>
        <v>0</v>
      </c>
      <c r="H76" s="12">
        <f t="array" ref="H76">SUM((Statistik_FPT!$C$7:$C$51=$A76)*(Statistik_FPT!$D$7:$D$51=$A71)*((Statistik_FPT!L$7:L$51)))</f>
        <v>0</v>
      </c>
      <c r="I76" s="13">
        <f t="array" ref="I76">SUM((Statistik_FPT!$C$7:$C$51=$A76)*(Statistik_FPT!$D$7:$D$51=$A71)*((Statistik_FPT!M$7:M$51)))</f>
        <v>0</v>
      </c>
      <c r="J76" s="11">
        <f t="array" ref="J76">SUM((Statistik_FPT!$C$7:$C$51=$A76)*(Statistik_FPT!$D$7:$D$51=$A71)*((Statistik_FPT!N$7:N$51)))</f>
        <v>0</v>
      </c>
      <c r="K76" s="12">
        <f t="array" ref="K76">SUM((Statistik_FPT!$C$7:$C$51=$A76)*(Statistik_FPT!$D$7:$D$51=$A71)*((Statistik_FPT!O$7:O$51)))</f>
        <v>0</v>
      </c>
      <c r="L76" s="12">
        <f t="array" ref="L76">SUM((Statistik_FPT!$C$7:$C$51=$A76)*(Statistik_FPT!$D$7:$D$51=$A71)*((Statistik_FPT!P$7:P$51)))</f>
        <v>0</v>
      </c>
      <c r="M76" s="12">
        <f t="array" ref="M76">SUM((Statistik_FPT!$C$7:$C$51=$A76)*(Statistik_FPT!$D$7:$D$51=$A71)*((Statistik_FPT!Q$7:Q$51)))</f>
        <v>0</v>
      </c>
      <c r="N76" s="13">
        <f t="array" ref="N76">SUM((Statistik_FPT!$C$7:$C$51=$A76)*(Statistik_FPT!$D$7:$D$51=$A71)*((Statistik_FPT!R$7:R$51)))</f>
        <v>0</v>
      </c>
      <c r="O76" s="11">
        <f t="array" ref="O76">SUM((Statistik_FPT!$C$7:$C$51=$A76)*(Statistik_FPT!$D$7:$D$51=$A71)*((Statistik_FPT!S$7:S$51)))</f>
        <v>0</v>
      </c>
      <c r="P76" s="12">
        <f t="array" ref="P76">SUM((Statistik_FPT!$C$7:$C$51=$A76)*(Statistik_FPT!$D$7:$D$51=$A71)*((Statistik_FPT!T$7:T$51)))</f>
        <v>0</v>
      </c>
      <c r="Q76" s="12">
        <f t="array" ref="Q76">SUM((Statistik_FPT!$C$7:$C$51=$A76)*(Statistik_FPT!$D$7:$D$51=$A71)*((Statistik_FPT!U$7:U$51)))</f>
        <v>0</v>
      </c>
      <c r="R76" s="12">
        <f t="array" ref="R76">SUM((Statistik_FPT!$C$7:$C$51=$A76)*(Statistik_FPT!$D$7:$D$51=$A71)*((Statistik_FPT!V$7:V$51)))</f>
        <v>0</v>
      </c>
      <c r="S76" s="13">
        <f t="array" ref="S76">SUM((Statistik_FPT!$C$7:$C$51=$A76)*(Statistik_FPT!$D$7:$D$51=$A71)*((Statistik_FPT!W$7:W$51)))</f>
        <v>0</v>
      </c>
      <c r="T76" s="11">
        <f t="array" ref="T76">SUM((Statistik_FPT!$C$7:$C$51=$A76)*(Statistik_FPT!$D$7:$D$51=$A71)*((Statistik_FPT!X$7:X$51)))</f>
        <v>0</v>
      </c>
      <c r="U76" s="12">
        <f t="array" ref="U76">SUM((Statistik_FPT!$C$7:$C$51=$A76)*(Statistik_FPT!$D$7:$D$51=$A71)*((Statistik_FPT!Y$7:Y$51)))</f>
        <v>0</v>
      </c>
      <c r="V76" s="12">
        <f t="array" ref="V76">SUM((Statistik_FPT!$C$7:$C$51=$A76)*(Statistik_FPT!$D$7:$D$51=$A71)*((Statistik_FPT!Z$7:Z$51)))</f>
        <v>0</v>
      </c>
      <c r="W76" s="12">
        <f t="array" ref="W76">SUM((Statistik_FPT!$C$7:$C$51=$A76)*(Statistik_FPT!$D$7:$D$51=$A71)*((Statistik_FPT!AA$7:AA$51)))</f>
        <v>0</v>
      </c>
      <c r="X76" s="13">
        <f t="array" ref="X76">SUM((Statistik_FPT!$C$7:$C$51=$A76)*(Statistik_FPT!$D$7:$D$51=$A71)*((Statistik_FPT!AB$7:AB$51)))</f>
        <v>0</v>
      </c>
      <c r="Y76" s="11">
        <f t="array" ref="Y76">SUM((Statistik_FPT!$C$7:$C$51=$A76)*(Statistik_FPT!$D$7:$D$51=$A71)*((Statistik_FPT!AC$7:AC$51)))</f>
        <v>0</v>
      </c>
      <c r="Z76" s="12">
        <f t="array" ref="Z76">SUM((Statistik_FPT!$C$7:$C$51=$A76)*(Statistik_FPT!$D$7:$D$51=$A71)*((Statistik_FPT!AD$7:AD$51)))</f>
        <v>0</v>
      </c>
      <c r="AA76" s="12">
        <f t="array" ref="AA76">SUM((Statistik_FPT!$C$7:$C$51=$A76)*(Statistik_FPT!$D$7:$D$51=$A71)*((Statistik_FPT!AE$7:AE$51)))</f>
        <v>0</v>
      </c>
      <c r="AB76" s="12">
        <f t="array" ref="AB76">SUM((Statistik_FPT!$C$7:$C$51=$A76)*(Statistik_FPT!$D$7:$D$51=$A71)*((Statistik_FPT!AF$7:AF$51)))</f>
        <v>0</v>
      </c>
      <c r="AC76" s="13">
        <f t="array" ref="AC76">SUM((Statistik_FPT!$C$7:$C$51=$A76)*(Statistik_FPT!$D$7:$D$51=$A71)*((Statistik_FPT!AG$7:AG$51)))</f>
        <v>0</v>
      </c>
      <c r="AD76" s="11">
        <f t="array" ref="AD76">SUM((Statistik_FPT!$C$7:$C$51=$A76)*(Statistik_FPT!$D$7:$D$51=$A71)*((Statistik_FPT!AH$7:AH$51)))</f>
        <v>0</v>
      </c>
      <c r="AE76" s="12">
        <f t="array" ref="AE76">SUM((Statistik_FPT!$C$7:$C$51=$A76)*(Statistik_FPT!$D$7:$D$51=$A71)*((Statistik_FPT!AI$7:AI$51)))</f>
        <v>0</v>
      </c>
      <c r="AF76" s="12">
        <f t="array" ref="AF76">SUM((Statistik_FPT!$C$7:$C$51=$A76)*(Statistik_FPT!$D$7:$D$51=$A71)*((Statistik_FPT!AJ$7:AJ$51)))</f>
        <v>0</v>
      </c>
      <c r="AG76" s="12">
        <f t="array" ref="AG76">SUM((Statistik_FPT!$C$7:$C$51=$A76)*(Statistik_FPT!$D$7:$D$51=$A71)*((Statistik_FPT!AK$7:AK$51)))</f>
        <v>0</v>
      </c>
      <c r="AH76" s="13">
        <f t="array" ref="AH76">SUM((Statistik_FPT!$C$7:$C$51=$A76)*(Statistik_FPT!$D$7:$D$51=$A71)*((Statistik_FPT!AL$7:AL$51)))</f>
        <v>0</v>
      </c>
    </row>
    <row r="77" spans="1:34" ht="15.75" thickBot="1" x14ac:dyDescent="0.3"/>
    <row r="78" spans="1:34" ht="15" customHeight="1" thickBot="1" x14ac:dyDescent="0.3">
      <c r="A78" s="238">
        <v>6</v>
      </c>
      <c r="B78" s="239"/>
      <c r="C78" s="240"/>
      <c r="D78" s="238" t="s">
        <v>47</v>
      </c>
      <c r="E78" s="224" t="s">
        <v>53</v>
      </c>
      <c r="F78" s="225"/>
      <c r="G78" s="225"/>
      <c r="H78" s="225"/>
      <c r="I78" s="226"/>
      <c r="J78" s="224" t="s">
        <v>54</v>
      </c>
      <c r="K78" s="225"/>
      <c r="L78" s="225"/>
      <c r="M78" s="225"/>
      <c r="N78" s="226"/>
      <c r="O78" s="224" t="s">
        <v>55</v>
      </c>
      <c r="P78" s="225"/>
      <c r="Q78" s="225"/>
      <c r="R78" s="225"/>
      <c r="S78" s="226"/>
      <c r="T78" s="224" t="s">
        <v>56</v>
      </c>
      <c r="U78" s="225"/>
      <c r="V78" s="225"/>
      <c r="W78" s="225"/>
      <c r="X78" s="226"/>
      <c r="Y78" s="224" t="s">
        <v>57</v>
      </c>
      <c r="Z78" s="225"/>
      <c r="AA78" s="225"/>
      <c r="AB78" s="225"/>
      <c r="AC78" s="226"/>
      <c r="AD78" s="224" t="s">
        <v>58</v>
      </c>
      <c r="AE78" s="225"/>
      <c r="AF78" s="225"/>
      <c r="AG78" s="225"/>
      <c r="AH78" s="226"/>
    </row>
    <row r="79" spans="1:34" s="134" customFormat="1" ht="15" customHeight="1" thickBot="1" x14ac:dyDescent="0.3">
      <c r="A79" s="241"/>
      <c r="B79" s="242"/>
      <c r="C79" s="243"/>
      <c r="D79" s="241"/>
      <c r="E79" s="127" t="s">
        <v>26</v>
      </c>
      <c r="F79" s="128" t="s">
        <v>27</v>
      </c>
      <c r="G79" s="128" t="s">
        <v>28</v>
      </c>
      <c r="H79" s="128" t="s">
        <v>29</v>
      </c>
      <c r="I79" s="129" t="s">
        <v>30</v>
      </c>
      <c r="J79" s="127" t="s">
        <v>26</v>
      </c>
      <c r="K79" s="128" t="s">
        <v>27</v>
      </c>
      <c r="L79" s="128" t="s">
        <v>28</v>
      </c>
      <c r="M79" s="128" t="s">
        <v>29</v>
      </c>
      <c r="N79" s="130" t="s">
        <v>31</v>
      </c>
      <c r="O79" s="131" t="s">
        <v>26</v>
      </c>
      <c r="P79" s="132" t="s">
        <v>27</v>
      </c>
      <c r="Q79" s="132" t="s">
        <v>28</v>
      </c>
      <c r="R79" s="132" t="s">
        <v>29</v>
      </c>
      <c r="S79" s="133" t="s">
        <v>31</v>
      </c>
      <c r="T79" s="131" t="s">
        <v>26</v>
      </c>
      <c r="U79" s="132" t="s">
        <v>27</v>
      </c>
      <c r="V79" s="132" t="s">
        <v>28</v>
      </c>
      <c r="W79" s="132" t="s">
        <v>29</v>
      </c>
      <c r="X79" s="133" t="s">
        <v>31</v>
      </c>
      <c r="Y79" s="131" t="s">
        <v>26</v>
      </c>
      <c r="Z79" s="132" t="s">
        <v>27</v>
      </c>
      <c r="AA79" s="132" t="s">
        <v>28</v>
      </c>
      <c r="AB79" s="132" t="s">
        <v>29</v>
      </c>
      <c r="AC79" s="133" t="s">
        <v>31</v>
      </c>
      <c r="AD79" s="131" t="s">
        <v>26</v>
      </c>
      <c r="AE79" s="132" t="s">
        <v>27</v>
      </c>
      <c r="AF79" s="132" t="s">
        <v>28</v>
      </c>
      <c r="AG79" s="132" t="s">
        <v>29</v>
      </c>
      <c r="AH79" s="133" t="s">
        <v>31</v>
      </c>
    </row>
    <row r="80" spans="1:34" ht="15" customHeight="1" x14ac:dyDescent="0.25">
      <c r="A80" s="266" t="s">
        <v>20</v>
      </c>
      <c r="B80" s="267"/>
      <c r="C80" s="268"/>
      <c r="D80" s="7">
        <f t="array" ref="D80">SUM((Statistik_OKJA!$C$7:$C$51=$A80)*(Statistik_OKJA!$D$7:$D$51=$A78)*((Statistik_OKJA!AQ$7:AQ$51)))</f>
        <v>0</v>
      </c>
      <c r="E80" s="8">
        <f t="array" ref="E80">SUM((Statistik_OKJA!$C$7:$C$51=$A80)*(Statistik_OKJA!$D$7:$D$51=$A78)*((Statistik_OKJA!I$7:I$51)))</f>
        <v>0</v>
      </c>
      <c r="F80" s="2">
        <f t="array" ref="F80">SUM((Statistik_OKJA!$C$7:$C$51=$A80)*(Statistik_OKJA!$D$7:$D$51=$A78)*((Statistik_OKJA!J$7:J$51)))</f>
        <v>0</v>
      </c>
      <c r="G80" s="2">
        <f t="array" ref="G80">SUM((Statistik_OKJA!$C$7:$C$51=$A80)*(Statistik_OKJA!$D$7:$D$51=$A78)*((Statistik_OKJA!K$7:K$51)))</f>
        <v>0</v>
      </c>
      <c r="H80" s="2">
        <f t="array" ref="H80">SUM((Statistik_OKJA!$C$7:$C$51=$A80)*(Statistik_OKJA!$D$7:$D$51=$A78)*((Statistik_OKJA!L$7:L$51)))</f>
        <v>0</v>
      </c>
      <c r="I80" s="9">
        <f t="array" ref="I80">SUM((Statistik_OKJA!$C$7:$C$51=$A80)*(Statistik_OKJA!$D$7:$D$51=$A78)*((Statistik_OKJA!M$7:M$51)))</f>
        <v>0</v>
      </c>
      <c r="J80" s="8">
        <f t="array" ref="J80">SUM((Statistik_OKJA!$C$7:$C$51=$A80)*(Statistik_OKJA!$D$7:$D$51=$A78)*((Statistik_OKJA!N$7:N$51)))</f>
        <v>0</v>
      </c>
      <c r="K80" s="2">
        <f t="array" ref="K80">SUM((Statistik_OKJA!$C$7:$C$51=$A80)*(Statistik_OKJA!$D$7:$D$51=$A78)*((Statistik_OKJA!O$7:O$51)))</f>
        <v>0</v>
      </c>
      <c r="L80" s="2">
        <f t="array" ref="L80">SUM((Statistik_OKJA!$C$7:$C$51=$A80)*(Statistik_OKJA!$D$7:$D$51=$A78)*((Statistik_OKJA!P$7:P$51)))</f>
        <v>0</v>
      </c>
      <c r="M80" s="2">
        <f t="array" ref="M80">SUM((Statistik_OKJA!$C$7:$C$51=$A80)*(Statistik_OKJA!$D$7:$D$51=$A78)*((Statistik_OKJA!Q$7:Q$51)))</f>
        <v>0</v>
      </c>
      <c r="N80" s="9">
        <f t="array" ref="N80">SUM((Statistik_OKJA!$C$7:$C$51=$A80)*(Statistik_OKJA!$D$7:$D$51=$A78)*((Statistik_OKJA!R$7:R$51)))</f>
        <v>0</v>
      </c>
      <c r="O80" s="8">
        <f t="array" ref="O80">SUM((Statistik_OKJA!$C$7:$C$51=$A80)*(Statistik_OKJA!$D$7:$D$51=$A78)*((Statistik_OKJA!S$7:S$51)))</f>
        <v>0</v>
      </c>
      <c r="P80" s="2">
        <f t="array" ref="P80">SUM((Statistik_OKJA!$C$7:$C$51=$A80)*(Statistik_OKJA!$D$7:$D$51=$A78)*((Statistik_OKJA!T$7:T$51)))</f>
        <v>0</v>
      </c>
      <c r="Q80" s="2">
        <f t="array" ref="Q80">SUM((Statistik_OKJA!$C$7:$C$51=$A80)*(Statistik_OKJA!$D$7:$D$51=$A78)*((Statistik_OKJA!U$7:U$51)))</f>
        <v>0</v>
      </c>
      <c r="R80" s="2">
        <f t="array" ref="R80">SUM((Statistik_OKJA!$C$7:$C$51=$A80)*(Statistik_OKJA!$D$7:$D$51=$A78)*((Statistik_OKJA!V$7:V$51)))</f>
        <v>0</v>
      </c>
      <c r="S80" s="9">
        <f t="array" ref="S80">SUM((Statistik_OKJA!$C$7:$C$51=$A80)*(Statistik_OKJA!$D$7:$D$51=$A78)*((Statistik_OKJA!W$7:W$51)))</f>
        <v>0</v>
      </c>
      <c r="T80" s="8">
        <f t="array" ref="T80">SUM((Statistik_OKJA!$C$7:$C$51=$A80)*(Statistik_OKJA!$D$7:$D$51=$A78)*((Statistik_OKJA!X$7:X$51)))</f>
        <v>0</v>
      </c>
      <c r="U80" s="2">
        <f t="array" ref="U80">SUM((Statistik_OKJA!$C$7:$C$51=$A80)*(Statistik_OKJA!$D$7:$D$51=$A78)*((Statistik_OKJA!Y$7:Y$51)))</f>
        <v>0</v>
      </c>
      <c r="V80" s="2">
        <f t="array" ref="V80">SUM((Statistik_OKJA!$C$7:$C$51=$A80)*(Statistik_OKJA!$D$7:$D$51=$A78)*((Statistik_OKJA!Z$7:Z$51)))</f>
        <v>0</v>
      </c>
      <c r="W80" s="2">
        <f t="array" ref="W80">SUM((Statistik_OKJA!$C$7:$C$51=$A80)*(Statistik_OKJA!$D$7:$D$51=$A78)*((Statistik_OKJA!AA$7:AA$51)))</f>
        <v>0</v>
      </c>
      <c r="X80" s="9">
        <f t="array" ref="X80">SUM((Statistik_OKJA!$C$7:$C$51=$A80)*(Statistik_OKJA!$D$7:$D$51=$A78)*((Statistik_OKJA!AB$7:AB$51)))</f>
        <v>0</v>
      </c>
      <c r="Y80" s="8">
        <f t="array" ref="Y80">SUM((Statistik_OKJA!$C$7:$C$51=$A80)*(Statistik_OKJA!$D$7:$D$51=$A78)*((Statistik_OKJA!AC$7:AC$51)))</f>
        <v>0</v>
      </c>
      <c r="Z80" s="2">
        <f t="array" ref="Z80">SUM((Statistik_OKJA!$C$7:$C$51=$A80)*(Statistik_OKJA!$D$7:$D$51=$A78)*((Statistik_OKJA!AD$7:AD$51)))</f>
        <v>0</v>
      </c>
      <c r="AA80" s="2">
        <f t="array" ref="AA80">SUM((Statistik_OKJA!$C$7:$C$51=$A80)*(Statistik_OKJA!$D$7:$D$51=$A78)*((Statistik_OKJA!AE$7:AE$51)))</f>
        <v>0</v>
      </c>
      <c r="AB80" s="2">
        <f t="array" ref="AB80">SUM((Statistik_OKJA!$C$7:$C$51=$A80)*(Statistik_OKJA!$D$7:$D$51=$A78)*((Statistik_OKJA!AF$7:AF$51)))</f>
        <v>0</v>
      </c>
      <c r="AC80" s="9">
        <f t="array" ref="AC80">SUM((Statistik_OKJA!$C$7:$C$51=$A80)*(Statistik_OKJA!$D$7:$D$51=$A78)*((Statistik_OKJA!AG$7:AG$51)))</f>
        <v>0</v>
      </c>
      <c r="AD80" s="8">
        <f t="array" ref="AD80">SUM((Statistik_OKJA!$C$7:$C$51=$A80)*(Statistik_OKJA!$D$7:$D$51=$A78)*((Statistik_OKJA!AH$7:AH$51)))</f>
        <v>0</v>
      </c>
      <c r="AE80" s="2">
        <f t="array" ref="AE80">SUM((Statistik_OKJA!$C$7:$C$51=$A80)*(Statistik_OKJA!$D$7:$D$51=$A78)*((Statistik_OKJA!AI$7:AI$51)))</f>
        <v>0</v>
      </c>
      <c r="AF80" s="2">
        <f t="array" ref="AF80">SUM((Statistik_OKJA!$C$7:$C$51=$A80)*(Statistik_OKJA!$D$7:$D$51=$A78)*((Statistik_OKJA!AJ$7:AJ$51)))</f>
        <v>0</v>
      </c>
      <c r="AG80" s="2">
        <f t="array" ref="AG80">SUM((Statistik_OKJA!$C$7:$C$51=$A80)*(Statistik_OKJA!$D$7:$D$51=$A78)*((Statistik_OKJA!AK$7:AK$51)))</f>
        <v>0</v>
      </c>
      <c r="AH80" s="9">
        <f t="array" ref="AH80">SUM((Statistik_OKJA!$C$7:$C$51=$A80)*(Statistik_OKJA!$D$7:$D$51=$A78)*((Statistik_OKJA!AL$7:AL$51)))</f>
        <v>0</v>
      </c>
    </row>
    <row r="81" spans="1:34" ht="15" customHeight="1" x14ac:dyDescent="0.25">
      <c r="A81" s="244" t="s">
        <v>42</v>
      </c>
      <c r="B81" s="245"/>
      <c r="C81" s="246"/>
      <c r="D81" s="7">
        <f t="array" ref="D81">SUM((Statistik_OKJA!$C$7:$C$51=$A81)*(Statistik_OKJA!$D$7:$D$51=$A78)*((Statistik_OKJA!AQ$7:AQ$51)))</f>
        <v>0</v>
      </c>
      <c r="E81" s="7">
        <f t="array" ref="E81">SUM((Statistik_OKJA!$C$7:$C$51=$A81)*(Statistik_OKJA!$D$7:$D$51=$A78)*((Statistik_OKJA!I$7:I$51)))</f>
        <v>0</v>
      </c>
      <c r="F81" s="1">
        <f t="array" ref="F81">SUM((Statistik_OKJA!$C$7:$C$51=$A81)*(Statistik_OKJA!$D$7:$D$51=$A78)*((Statistik_OKJA!J$7:J$51)))</f>
        <v>0</v>
      </c>
      <c r="G81" s="1">
        <f t="array" ref="G81">SUM((Statistik_OKJA!$C$7:$C$51=$A81)*(Statistik_OKJA!$D$7:$D$51=$A78)*((Statistik_OKJA!K$7:K$51)))</f>
        <v>0</v>
      </c>
      <c r="H81" s="1">
        <f t="array" ref="H81">SUM((Statistik_OKJA!$C$7:$C$51=$A81)*(Statistik_OKJA!$D$7:$D$51=$A78)*((Statistik_OKJA!L$7:L$51)))</f>
        <v>0</v>
      </c>
      <c r="I81" s="10">
        <f t="array" ref="I81">SUM((Statistik_OKJA!$C$7:$C$51=$A81)*(Statistik_OKJA!$D$7:$D$51=$A78)*((Statistik_OKJA!M$7:M$51)))</f>
        <v>0</v>
      </c>
      <c r="J81" s="7">
        <f t="array" ref="J81">SUM((Statistik_OKJA!$C$7:$C$51=$A81)*(Statistik_OKJA!$D$7:$D$51=$A78)*((Statistik_OKJA!N$7:N$51)))</f>
        <v>0</v>
      </c>
      <c r="K81" s="1">
        <f t="array" ref="K81">SUM((Statistik_OKJA!$C$7:$C$51=$A81)*(Statistik_OKJA!$D$7:$D$51=$A78)*((Statistik_OKJA!O$7:O$51)))</f>
        <v>0</v>
      </c>
      <c r="L81" s="1">
        <f t="array" ref="L81">SUM((Statistik_OKJA!$C$7:$C$51=$A81)*(Statistik_OKJA!$D$7:$D$51=$A78)*((Statistik_OKJA!P$7:P$51)))</f>
        <v>0</v>
      </c>
      <c r="M81" s="1">
        <f t="array" ref="M81">SUM((Statistik_OKJA!$C$7:$C$51=$A81)*(Statistik_OKJA!$D$7:$D$51=$A78)*((Statistik_OKJA!Q$7:Q$51)))</f>
        <v>0</v>
      </c>
      <c r="N81" s="10">
        <f t="array" ref="N81">SUM((Statistik_OKJA!$C$7:$C$51=$A81)*(Statistik_OKJA!$D$7:$D$51=$A78)*((Statistik_OKJA!R$7:R$51)))</f>
        <v>0</v>
      </c>
      <c r="O81" s="7">
        <f t="array" ref="O81">SUM((Statistik_OKJA!$C$7:$C$51=$A81)*(Statistik_OKJA!$D$7:$D$51=$A78)*((Statistik_OKJA!S$7:S$51)))</f>
        <v>0</v>
      </c>
      <c r="P81" s="1">
        <f t="array" ref="P81">SUM((Statistik_OKJA!$C$7:$C$51=$A81)*(Statistik_OKJA!$D$7:$D$51=$A78)*((Statistik_OKJA!T$7:T$51)))</f>
        <v>0</v>
      </c>
      <c r="Q81" s="1">
        <f t="array" ref="Q81">SUM((Statistik_OKJA!$C$7:$C$51=$A81)*(Statistik_OKJA!$D$7:$D$51=$A78)*((Statistik_OKJA!U$7:U$51)))</f>
        <v>0</v>
      </c>
      <c r="R81" s="1">
        <f t="array" ref="R81">SUM((Statistik_OKJA!$C$7:$C$51=$A81)*(Statistik_OKJA!$D$7:$D$51=$A78)*((Statistik_OKJA!V$7:V$51)))</f>
        <v>0</v>
      </c>
      <c r="S81" s="10">
        <f t="array" ref="S81">SUM((Statistik_OKJA!$C$7:$C$51=$A81)*(Statistik_OKJA!$D$7:$D$51=$A78)*((Statistik_OKJA!W$7:W$51)))</f>
        <v>0</v>
      </c>
      <c r="T81" s="7">
        <f t="array" ref="T81">SUM((Statistik_OKJA!$C$7:$C$51=$A81)*(Statistik_OKJA!$D$7:$D$51=$A78)*((Statistik_OKJA!X$7:X$51)))</f>
        <v>0</v>
      </c>
      <c r="U81" s="1">
        <f t="array" ref="U81">SUM((Statistik_OKJA!$C$7:$C$51=$A81)*(Statistik_OKJA!$D$7:$D$51=$A78)*((Statistik_OKJA!Y$7:Y$51)))</f>
        <v>0</v>
      </c>
      <c r="V81" s="1">
        <f t="array" ref="V81">SUM((Statistik_OKJA!$C$7:$C$51=$A81)*(Statistik_OKJA!$D$7:$D$51=$A78)*((Statistik_OKJA!Z$7:Z$51)))</f>
        <v>0</v>
      </c>
      <c r="W81" s="1">
        <f t="array" ref="W81">SUM((Statistik_OKJA!$C$7:$C$51=$A81)*(Statistik_OKJA!$D$7:$D$51=$A78)*((Statistik_OKJA!AA$7:AA$51)))</f>
        <v>0</v>
      </c>
      <c r="X81" s="10">
        <f t="array" ref="X81">SUM((Statistik_OKJA!$C$7:$C$51=$A81)*(Statistik_OKJA!$D$7:$D$51=$A78)*((Statistik_OKJA!AB$7:AB$51)))</f>
        <v>0</v>
      </c>
      <c r="Y81" s="7">
        <f t="array" ref="Y81">SUM((Statistik_OKJA!$C$7:$C$51=$A81)*(Statistik_OKJA!$D$7:$D$51=$A78)*((Statistik_OKJA!AC$7:AC$51)))</f>
        <v>0</v>
      </c>
      <c r="Z81" s="1">
        <f t="array" ref="Z81">SUM((Statistik_OKJA!$C$7:$C$51=$A81)*(Statistik_OKJA!$D$7:$D$51=$A78)*((Statistik_OKJA!AD$7:AD$51)))</f>
        <v>0</v>
      </c>
      <c r="AA81" s="1">
        <f t="array" ref="AA81">SUM((Statistik_OKJA!$C$7:$C$51=$A81)*(Statistik_OKJA!$D$7:$D$51=$A78)*((Statistik_OKJA!AE$7:AE$51)))</f>
        <v>0</v>
      </c>
      <c r="AB81" s="1">
        <f t="array" ref="AB81">SUM((Statistik_OKJA!$C$7:$C$51=$A81)*(Statistik_OKJA!$D$7:$D$51=$A78)*((Statistik_OKJA!AF$7:AF$51)))</f>
        <v>0</v>
      </c>
      <c r="AC81" s="10">
        <f t="array" ref="AC81">SUM((Statistik_OKJA!$C$7:$C$51=$A81)*(Statistik_OKJA!$D$7:$D$51=$A78)*((Statistik_OKJA!AG$7:AG$51)))</f>
        <v>0</v>
      </c>
      <c r="AD81" s="7">
        <f t="array" ref="AD81">SUM((Statistik_OKJA!$C$7:$C$51=$A81)*(Statistik_OKJA!$D$7:$D$51=$A78)*((Statistik_OKJA!AH$7:AH$51)))</f>
        <v>0</v>
      </c>
      <c r="AE81" s="1">
        <f t="array" ref="AE81">SUM((Statistik_OKJA!$C$7:$C$51=$A81)*(Statistik_OKJA!$D$7:$D$51=$A78)*((Statistik_OKJA!AI$7:AI$51)))</f>
        <v>0</v>
      </c>
      <c r="AF81" s="1">
        <f t="array" ref="AF81">SUM((Statistik_OKJA!$C$7:$C$51=$A81)*(Statistik_OKJA!$D$7:$D$51=$A78)*((Statistik_OKJA!AJ$7:AJ$51)))</f>
        <v>0</v>
      </c>
      <c r="AG81" s="1">
        <f t="array" ref="AG81">SUM((Statistik_OKJA!$C$7:$C$51=$A81)*(Statistik_OKJA!$D$7:$D$51=$A78)*((Statistik_OKJA!AK$7:AK$51)))</f>
        <v>0</v>
      </c>
      <c r="AH81" s="10">
        <f t="array" ref="AH81">SUM((Statistik_OKJA!$C$7:$C$51=$A81)*(Statistik_OKJA!$D$7:$D$51=$A78)*((Statistik_OKJA!AL$7:AL$51)))</f>
        <v>0</v>
      </c>
    </row>
    <row r="82" spans="1:34" ht="15" customHeight="1" x14ac:dyDescent="0.25">
      <c r="A82" s="244" t="s">
        <v>43</v>
      </c>
      <c r="B82" s="245"/>
      <c r="C82" s="246"/>
      <c r="D82" s="7">
        <f t="array" ref="D82">SUM((Statistik_OKJA!$C$7:$C$51=$A82)*(Statistik_OKJA!$D$7:$D$51=$A78)*((Statistik_OKJA!AQ$7:AQ$51)))</f>
        <v>0</v>
      </c>
      <c r="E82" s="7">
        <f t="array" ref="E82">SUM((Statistik_OKJA!$C$7:$C$51=$A82)*(Statistik_OKJA!$D$7:$D$51=$A78)*((Statistik_OKJA!I$7:I$51)))</f>
        <v>0</v>
      </c>
      <c r="F82" s="1">
        <f t="array" ref="F82">SUM((Statistik_OKJA!$C$7:$C$51=$A82)*(Statistik_OKJA!$D$7:$D$51=$A78)*((Statistik_OKJA!J$7:J$51)))</f>
        <v>0</v>
      </c>
      <c r="G82" s="1">
        <f t="array" ref="G82">SUM((Statistik_OKJA!$C$7:$C$51=$A82)*(Statistik_OKJA!$D$7:$D$51=$A78)*((Statistik_OKJA!K$7:K$51)))</f>
        <v>0</v>
      </c>
      <c r="H82" s="1">
        <f t="array" ref="H82">SUM((Statistik_OKJA!$C$7:$C$51=$A82)*(Statistik_OKJA!$D$7:$D$51=$A78)*((Statistik_OKJA!L$7:L$51)))</f>
        <v>0</v>
      </c>
      <c r="I82" s="10">
        <f t="array" ref="I82">SUM((Statistik_OKJA!$C$7:$C$51=$A82)*(Statistik_OKJA!$D$7:$D$51=$A78)*((Statistik_OKJA!M$7:M$51)))</f>
        <v>0</v>
      </c>
      <c r="J82" s="7">
        <f t="array" ref="J82">SUM((Statistik_OKJA!$C$7:$C$51=$A82)*(Statistik_OKJA!$D$7:$D$51=$A78)*((Statistik_OKJA!N$7:N$51)))</f>
        <v>0</v>
      </c>
      <c r="K82" s="1">
        <f t="array" ref="K82">SUM((Statistik_OKJA!$C$7:$C$51=$A82)*(Statistik_OKJA!$D$7:$D$51=$A78)*((Statistik_OKJA!O$7:O$51)))</f>
        <v>0</v>
      </c>
      <c r="L82" s="1">
        <f t="array" ref="L82">SUM((Statistik_OKJA!$C$7:$C$51=$A82)*(Statistik_OKJA!$D$7:$D$51=$A78)*((Statistik_OKJA!P$7:P$51)))</f>
        <v>0</v>
      </c>
      <c r="M82" s="1">
        <f t="array" ref="M82">SUM((Statistik_OKJA!$C$7:$C$51=$A82)*(Statistik_OKJA!$D$7:$D$51=$A78)*((Statistik_OKJA!Q$7:Q$51)))</f>
        <v>0</v>
      </c>
      <c r="N82" s="10">
        <f t="array" ref="N82">SUM((Statistik_OKJA!$C$7:$C$51=$A82)*(Statistik_OKJA!$D$7:$D$51=$A78)*((Statistik_OKJA!R$7:R$51)))</f>
        <v>0</v>
      </c>
      <c r="O82" s="7">
        <f t="array" ref="O82">SUM((Statistik_OKJA!$C$7:$C$51=$A82)*(Statistik_OKJA!$D$7:$D$51=$A78)*((Statistik_OKJA!S$7:S$51)))</f>
        <v>0</v>
      </c>
      <c r="P82" s="1">
        <f t="array" ref="P82">SUM((Statistik_OKJA!$C$7:$C$51=$A82)*(Statistik_OKJA!$D$7:$D$51=$A78)*((Statistik_OKJA!T$7:T$51)))</f>
        <v>0</v>
      </c>
      <c r="Q82" s="1">
        <f t="array" ref="Q82">SUM((Statistik_OKJA!$C$7:$C$51=$A82)*(Statistik_OKJA!$D$7:$D$51=$A78)*((Statistik_OKJA!U$7:U$51)))</f>
        <v>0</v>
      </c>
      <c r="R82" s="1">
        <f t="array" ref="R82">SUM((Statistik_OKJA!$C$7:$C$51=$A82)*(Statistik_OKJA!$D$7:$D$51=$A78)*((Statistik_OKJA!V$7:V$51)))</f>
        <v>0</v>
      </c>
      <c r="S82" s="10">
        <f t="array" ref="S82">SUM((Statistik_OKJA!$C$7:$C$51=$A82)*(Statistik_OKJA!$D$7:$D$51=$A78)*((Statistik_OKJA!W$7:W$51)))</f>
        <v>0</v>
      </c>
      <c r="T82" s="7">
        <f t="array" ref="T82">SUM((Statistik_OKJA!$C$7:$C$51=$A82)*(Statistik_OKJA!$D$7:$D$51=$A78)*((Statistik_OKJA!X$7:X$51)))</f>
        <v>0</v>
      </c>
      <c r="U82" s="1">
        <f t="array" ref="U82">SUM((Statistik_OKJA!$C$7:$C$51=$A82)*(Statistik_OKJA!$D$7:$D$51=$A78)*((Statistik_OKJA!Y$7:Y$51)))</f>
        <v>0</v>
      </c>
      <c r="V82" s="1">
        <f t="array" ref="V82">SUM((Statistik_OKJA!$C$7:$C$51=$A82)*(Statistik_OKJA!$D$7:$D$51=$A78)*((Statistik_OKJA!Z$7:Z$51)))</f>
        <v>0</v>
      </c>
      <c r="W82" s="1">
        <f t="array" ref="W82">SUM((Statistik_OKJA!$C$7:$C$51=$A82)*(Statistik_OKJA!$D$7:$D$51=$A78)*((Statistik_OKJA!AA$7:AA$51)))</f>
        <v>0</v>
      </c>
      <c r="X82" s="10">
        <f t="array" ref="X82">SUM((Statistik_OKJA!$C$7:$C$51=$A82)*(Statistik_OKJA!$D$7:$D$51=$A78)*((Statistik_OKJA!AB$7:AB$51)))</f>
        <v>0</v>
      </c>
      <c r="Y82" s="7">
        <f t="array" ref="Y82">SUM((Statistik_OKJA!$C$7:$C$51=$A82)*(Statistik_OKJA!$D$7:$D$51=$A78)*((Statistik_OKJA!AC$7:AC$51)))</f>
        <v>0</v>
      </c>
      <c r="Z82" s="1">
        <f t="array" ref="Z82">SUM((Statistik_OKJA!$C$7:$C$51=$A82)*(Statistik_OKJA!$D$7:$D$51=$A78)*((Statistik_OKJA!AD$7:AD$51)))</f>
        <v>0</v>
      </c>
      <c r="AA82" s="1">
        <f t="array" ref="AA82">SUM((Statistik_OKJA!$C$7:$C$51=$A82)*(Statistik_OKJA!$D$7:$D$51=$A78)*((Statistik_OKJA!AE$7:AE$51)))</f>
        <v>0</v>
      </c>
      <c r="AB82" s="1">
        <f t="array" ref="AB82">SUM((Statistik_OKJA!$C$7:$C$51=$A82)*(Statistik_OKJA!$D$7:$D$51=$A78)*((Statistik_OKJA!AF$7:AF$51)))</f>
        <v>0</v>
      </c>
      <c r="AC82" s="10">
        <f t="array" ref="AC82">SUM((Statistik_OKJA!$C$7:$C$51=$A82)*(Statistik_OKJA!$D$7:$D$51=$A78)*((Statistik_OKJA!AG$7:AG$51)))</f>
        <v>0</v>
      </c>
      <c r="AD82" s="7">
        <f t="array" ref="AD82">SUM((Statistik_OKJA!$C$7:$C$51=$A82)*(Statistik_OKJA!$D$7:$D$51=$A78)*((Statistik_OKJA!AH$7:AH$51)))</f>
        <v>0</v>
      </c>
      <c r="AE82" s="1">
        <f t="array" ref="AE82">SUM((Statistik_OKJA!$C$7:$C$51=$A82)*(Statistik_OKJA!$D$7:$D$51=$A78)*((Statistik_OKJA!AI$7:AI$51)))</f>
        <v>0</v>
      </c>
      <c r="AF82" s="1">
        <f t="array" ref="AF82">SUM((Statistik_OKJA!$C$7:$C$51=$A82)*(Statistik_OKJA!$D$7:$D$51=$A78)*((Statistik_OKJA!AJ$7:AJ$51)))</f>
        <v>0</v>
      </c>
      <c r="AG82" s="1">
        <f t="array" ref="AG82">SUM((Statistik_OKJA!$C$7:$C$51=$A82)*(Statistik_OKJA!$D$7:$D$51=$A78)*((Statistik_OKJA!AK$7:AK$51)))</f>
        <v>0</v>
      </c>
      <c r="AH82" s="10">
        <f t="array" ref="AH82">SUM((Statistik_OKJA!$C$7:$C$51=$A82)*(Statistik_OKJA!$D$7:$D$51=$A78)*((Statistik_OKJA!AL$7:AL$51)))</f>
        <v>0</v>
      </c>
    </row>
    <row r="83" spans="1:34" ht="15" customHeight="1" thickBot="1" x14ac:dyDescent="0.3">
      <c r="A83" s="247" t="s">
        <v>38</v>
      </c>
      <c r="B83" s="248"/>
      <c r="C83" s="249"/>
      <c r="D83" s="11">
        <f t="array" ref="D83">SUM((Statistik_FPT!$C$7:$C$51=$A83)*(Statistik_FPT!$D$7:$D$51=$A78)*((Statistik_FPT!AQ$7:AQ$51)))</f>
        <v>0</v>
      </c>
      <c r="E83" s="11">
        <f t="array" ref="E83">SUM((Statistik_FPT!$C$7:$C$51=$A83)*(Statistik_FPT!$D$7:$D$51=$A78)*((Statistik_FPT!I$7:I$51)))</f>
        <v>0</v>
      </c>
      <c r="F83" s="12">
        <f t="array" ref="F83">SUM((Statistik_FPT!$C$7:$C$51=$A83)*(Statistik_FPT!$D$7:$D$51=$A78)*((Statistik_FPT!J$7:J$51)))</f>
        <v>0</v>
      </c>
      <c r="G83" s="12">
        <f t="array" ref="G83">SUM((Statistik_FPT!$C$7:$C$51=$A83)*(Statistik_FPT!$D$7:$D$51=$A78)*((Statistik_FPT!K$7:K$51)))</f>
        <v>0</v>
      </c>
      <c r="H83" s="12">
        <f t="array" ref="H83">SUM((Statistik_FPT!$C$7:$C$51=$A83)*(Statistik_FPT!$D$7:$D$51=$A78)*((Statistik_FPT!L$7:L$51)))</f>
        <v>0</v>
      </c>
      <c r="I83" s="13">
        <f t="array" ref="I83">SUM((Statistik_FPT!$C$7:$C$51=$A83)*(Statistik_FPT!$D$7:$D$51=$A78)*((Statistik_FPT!M$7:M$51)))</f>
        <v>0</v>
      </c>
      <c r="J83" s="11">
        <f t="array" ref="J83">SUM((Statistik_FPT!$C$7:$C$51=$A83)*(Statistik_FPT!$D$7:$D$51=$A78)*((Statistik_FPT!N$7:N$51)))</f>
        <v>0</v>
      </c>
      <c r="K83" s="12">
        <f t="array" ref="K83">SUM((Statistik_FPT!$C$7:$C$51=$A83)*(Statistik_FPT!$D$7:$D$51=$A78)*((Statistik_FPT!O$7:O$51)))</f>
        <v>0</v>
      </c>
      <c r="L83" s="12">
        <f t="array" ref="L83">SUM((Statistik_FPT!$C$7:$C$51=$A83)*(Statistik_FPT!$D$7:$D$51=$A78)*((Statistik_FPT!P$7:P$51)))</f>
        <v>0</v>
      </c>
      <c r="M83" s="12">
        <f t="array" ref="M83">SUM((Statistik_FPT!$C$7:$C$51=$A83)*(Statistik_FPT!$D$7:$D$51=$A78)*((Statistik_FPT!Q$7:Q$51)))</f>
        <v>0</v>
      </c>
      <c r="N83" s="13">
        <f t="array" ref="N83">SUM((Statistik_FPT!$C$7:$C$51=$A83)*(Statistik_FPT!$D$7:$D$51=$A78)*((Statistik_FPT!R$7:R$51)))</f>
        <v>0</v>
      </c>
      <c r="O83" s="11">
        <f t="array" ref="O83">SUM((Statistik_FPT!$C$7:$C$51=$A83)*(Statistik_FPT!$D$7:$D$51=$A78)*((Statistik_FPT!S$7:S$51)))</f>
        <v>0</v>
      </c>
      <c r="P83" s="12">
        <f t="array" ref="P83">SUM((Statistik_FPT!$C$7:$C$51=$A83)*(Statistik_FPT!$D$7:$D$51=$A78)*((Statistik_FPT!T$7:T$51)))</f>
        <v>0</v>
      </c>
      <c r="Q83" s="12">
        <f t="array" ref="Q83">SUM((Statistik_FPT!$C$7:$C$51=$A83)*(Statistik_FPT!$D$7:$D$51=$A78)*((Statistik_FPT!U$7:U$51)))</f>
        <v>0</v>
      </c>
      <c r="R83" s="12">
        <f t="array" ref="R83">SUM((Statistik_FPT!$C$7:$C$51=$A83)*(Statistik_FPT!$D$7:$D$51=$A78)*((Statistik_FPT!V$7:V$51)))</f>
        <v>0</v>
      </c>
      <c r="S83" s="13">
        <f t="array" ref="S83">SUM((Statistik_FPT!$C$7:$C$51=$A83)*(Statistik_FPT!$D$7:$D$51=$A78)*((Statistik_FPT!W$7:W$51)))</f>
        <v>0</v>
      </c>
      <c r="T83" s="11">
        <f t="array" ref="T83">SUM((Statistik_FPT!$C$7:$C$51=$A83)*(Statistik_FPT!$D$7:$D$51=$A78)*((Statistik_FPT!X$7:X$51)))</f>
        <v>0</v>
      </c>
      <c r="U83" s="12">
        <f t="array" ref="U83">SUM((Statistik_FPT!$C$7:$C$51=$A83)*(Statistik_FPT!$D$7:$D$51=$A78)*((Statistik_FPT!Y$7:Y$51)))</f>
        <v>0</v>
      </c>
      <c r="V83" s="12">
        <f t="array" ref="V83">SUM((Statistik_FPT!$C$7:$C$51=$A83)*(Statistik_FPT!$D$7:$D$51=$A78)*((Statistik_FPT!Z$7:Z$51)))</f>
        <v>0</v>
      </c>
      <c r="W83" s="12">
        <f t="array" ref="W83">SUM((Statistik_FPT!$C$7:$C$51=$A83)*(Statistik_FPT!$D$7:$D$51=$A78)*((Statistik_FPT!AA$7:AA$51)))</f>
        <v>0</v>
      </c>
      <c r="X83" s="13">
        <f t="array" ref="X83">SUM((Statistik_FPT!$C$7:$C$51=$A83)*(Statistik_FPT!$D$7:$D$51=$A78)*((Statistik_FPT!AB$7:AB$51)))</f>
        <v>0</v>
      </c>
      <c r="Y83" s="11">
        <f t="array" ref="Y83">SUM((Statistik_FPT!$C$7:$C$51=$A83)*(Statistik_FPT!$D$7:$D$51=$A78)*((Statistik_FPT!AC$7:AC$51)))</f>
        <v>0</v>
      </c>
      <c r="Z83" s="12">
        <f t="array" ref="Z83">SUM((Statistik_FPT!$C$7:$C$51=$A83)*(Statistik_FPT!$D$7:$D$51=$A78)*((Statistik_FPT!AD$7:AD$51)))</f>
        <v>0</v>
      </c>
      <c r="AA83" s="12">
        <f t="array" ref="AA83">SUM((Statistik_FPT!$C$7:$C$51=$A83)*(Statistik_FPT!$D$7:$D$51=$A78)*((Statistik_FPT!AE$7:AE$51)))</f>
        <v>0</v>
      </c>
      <c r="AB83" s="12">
        <f t="array" ref="AB83">SUM((Statistik_FPT!$C$7:$C$51=$A83)*(Statistik_FPT!$D$7:$D$51=$A78)*((Statistik_FPT!AF$7:AF$51)))</f>
        <v>0</v>
      </c>
      <c r="AC83" s="13">
        <f t="array" ref="AC83">SUM((Statistik_FPT!$C$7:$C$51=$A83)*(Statistik_FPT!$D$7:$D$51=$A78)*((Statistik_FPT!AG$7:AG$51)))</f>
        <v>0</v>
      </c>
      <c r="AD83" s="11">
        <f t="array" ref="AD83">SUM((Statistik_FPT!$C$7:$C$51=$A83)*(Statistik_FPT!$D$7:$D$51=$A78)*((Statistik_FPT!AH$7:AH$51)))</f>
        <v>0</v>
      </c>
      <c r="AE83" s="12">
        <f t="array" ref="AE83">SUM((Statistik_FPT!$C$7:$C$51=$A83)*(Statistik_FPT!$D$7:$D$51=$A78)*((Statistik_FPT!AI$7:AI$51)))</f>
        <v>0</v>
      </c>
      <c r="AF83" s="12">
        <f t="array" ref="AF83">SUM((Statistik_FPT!$C$7:$C$51=$A83)*(Statistik_FPT!$D$7:$D$51=$A78)*((Statistik_FPT!AJ$7:AJ$51)))</f>
        <v>0</v>
      </c>
      <c r="AG83" s="12">
        <f t="array" ref="AG83">SUM((Statistik_FPT!$C$7:$C$51=$A83)*(Statistik_FPT!$D$7:$D$51=$A78)*((Statistik_FPT!AK$7:AK$51)))</f>
        <v>0</v>
      </c>
      <c r="AH83" s="13">
        <f t="array" ref="AH83">SUM((Statistik_FPT!$C$7:$C$51=$A83)*(Statistik_FPT!$D$7:$D$51=$A78)*((Statistik_FPT!AL$7:AL$51)))</f>
        <v>0</v>
      </c>
    </row>
    <row r="84" spans="1:34" ht="15.75" thickBot="1" x14ac:dyDescent="0.3"/>
    <row r="85" spans="1:34" ht="15" customHeight="1" thickBot="1" x14ac:dyDescent="0.3">
      <c r="A85" s="238">
        <v>7</v>
      </c>
      <c r="B85" s="239"/>
      <c r="C85" s="240"/>
      <c r="D85" s="238" t="s">
        <v>47</v>
      </c>
      <c r="E85" s="224" t="s">
        <v>53</v>
      </c>
      <c r="F85" s="225"/>
      <c r="G85" s="225"/>
      <c r="H85" s="225"/>
      <c r="I85" s="226"/>
      <c r="J85" s="224" t="s">
        <v>54</v>
      </c>
      <c r="K85" s="225"/>
      <c r="L85" s="225"/>
      <c r="M85" s="225"/>
      <c r="N85" s="226"/>
      <c r="O85" s="224" t="s">
        <v>55</v>
      </c>
      <c r="P85" s="225"/>
      <c r="Q85" s="225"/>
      <c r="R85" s="225"/>
      <c r="S85" s="226"/>
      <c r="T85" s="224" t="s">
        <v>56</v>
      </c>
      <c r="U85" s="225"/>
      <c r="V85" s="225"/>
      <c r="W85" s="225"/>
      <c r="X85" s="226"/>
      <c r="Y85" s="224" t="s">
        <v>57</v>
      </c>
      <c r="Z85" s="225"/>
      <c r="AA85" s="225"/>
      <c r="AB85" s="225"/>
      <c r="AC85" s="226"/>
      <c r="AD85" s="224" t="s">
        <v>58</v>
      </c>
      <c r="AE85" s="225"/>
      <c r="AF85" s="225"/>
      <c r="AG85" s="225"/>
      <c r="AH85" s="226"/>
    </row>
    <row r="86" spans="1:34" s="134" customFormat="1" ht="15" customHeight="1" thickBot="1" x14ac:dyDescent="0.3">
      <c r="A86" s="241"/>
      <c r="B86" s="242"/>
      <c r="C86" s="243"/>
      <c r="D86" s="241"/>
      <c r="E86" s="127" t="s">
        <v>26</v>
      </c>
      <c r="F86" s="128" t="s">
        <v>27</v>
      </c>
      <c r="G86" s="128" t="s">
        <v>28</v>
      </c>
      <c r="H86" s="128" t="s">
        <v>29</v>
      </c>
      <c r="I86" s="129" t="s">
        <v>30</v>
      </c>
      <c r="J86" s="127" t="s">
        <v>26</v>
      </c>
      <c r="K86" s="128" t="s">
        <v>27</v>
      </c>
      <c r="L86" s="128" t="s">
        <v>28</v>
      </c>
      <c r="M86" s="128" t="s">
        <v>29</v>
      </c>
      <c r="N86" s="130" t="s">
        <v>31</v>
      </c>
      <c r="O86" s="131" t="s">
        <v>26</v>
      </c>
      <c r="P86" s="132" t="s">
        <v>27</v>
      </c>
      <c r="Q86" s="132" t="s">
        <v>28</v>
      </c>
      <c r="R86" s="132" t="s">
        <v>29</v>
      </c>
      <c r="S86" s="133" t="s">
        <v>31</v>
      </c>
      <c r="T86" s="131" t="s">
        <v>26</v>
      </c>
      <c r="U86" s="132" t="s">
        <v>27</v>
      </c>
      <c r="V86" s="132" t="s">
        <v>28</v>
      </c>
      <c r="W86" s="132" t="s">
        <v>29</v>
      </c>
      <c r="X86" s="133" t="s">
        <v>31</v>
      </c>
      <c r="Y86" s="131" t="s">
        <v>26</v>
      </c>
      <c r="Z86" s="132" t="s">
        <v>27</v>
      </c>
      <c r="AA86" s="132" t="s">
        <v>28</v>
      </c>
      <c r="AB86" s="132" t="s">
        <v>29</v>
      </c>
      <c r="AC86" s="133" t="s">
        <v>31</v>
      </c>
      <c r="AD86" s="131" t="s">
        <v>26</v>
      </c>
      <c r="AE86" s="132" t="s">
        <v>27</v>
      </c>
      <c r="AF86" s="132" t="s">
        <v>28</v>
      </c>
      <c r="AG86" s="132" t="s">
        <v>29</v>
      </c>
      <c r="AH86" s="133" t="s">
        <v>31</v>
      </c>
    </row>
    <row r="87" spans="1:34" ht="15" customHeight="1" x14ac:dyDescent="0.25">
      <c r="A87" s="266" t="s">
        <v>20</v>
      </c>
      <c r="B87" s="267"/>
      <c r="C87" s="268"/>
      <c r="D87" s="7">
        <f t="array" ref="D87">SUM((Statistik_OKJA!$C$7:$C$51=$A87)*(Statistik_OKJA!$D$7:$D$51=$A85)*((Statistik_OKJA!AQ$7:AQ$51)))</f>
        <v>0</v>
      </c>
      <c r="E87" s="8">
        <f t="array" ref="E87">SUM((Statistik_OKJA!$C$7:$C$51=$A87)*(Statistik_OKJA!$D$7:$D$51=$A85)*((Statistik_OKJA!I$7:I$51)))</f>
        <v>0</v>
      </c>
      <c r="F87" s="2">
        <f t="array" ref="F87">SUM((Statistik_OKJA!$C$7:$C$51=$A87)*(Statistik_OKJA!$D$7:$D$51=$A85)*((Statistik_OKJA!J$7:J$51)))</f>
        <v>0</v>
      </c>
      <c r="G87" s="2">
        <f t="array" ref="G87">SUM((Statistik_OKJA!$C$7:$C$51=$A87)*(Statistik_OKJA!$D$7:$D$51=$A85)*((Statistik_OKJA!K$7:K$51)))</f>
        <v>0</v>
      </c>
      <c r="H87" s="2">
        <f t="array" ref="H87">SUM((Statistik_OKJA!$C$7:$C$51=$A87)*(Statistik_OKJA!$D$7:$D$51=$A85)*((Statistik_OKJA!L$7:L$51)))</f>
        <v>0</v>
      </c>
      <c r="I87" s="9">
        <f t="array" ref="I87">SUM((Statistik_OKJA!$C$7:$C$51=$A87)*(Statistik_OKJA!$D$7:$D$51=$A85)*((Statistik_OKJA!M$7:M$51)))</f>
        <v>0</v>
      </c>
      <c r="J87" s="8">
        <f t="array" ref="J87">SUM((Statistik_OKJA!$C$7:$C$51=$A87)*(Statistik_OKJA!$D$7:$D$51=$A85)*((Statistik_OKJA!N$7:N$51)))</f>
        <v>0</v>
      </c>
      <c r="K87" s="2">
        <f t="array" ref="K87">SUM((Statistik_OKJA!$C$7:$C$51=$A87)*(Statistik_OKJA!$D$7:$D$51=$A85)*((Statistik_OKJA!O$7:O$51)))</f>
        <v>0</v>
      </c>
      <c r="L87" s="2">
        <f t="array" ref="L87">SUM((Statistik_OKJA!$C$7:$C$51=$A87)*(Statistik_OKJA!$D$7:$D$51=$A85)*((Statistik_OKJA!P$7:P$51)))</f>
        <v>0</v>
      </c>
      <c r="M87" s="2">
        <f t="array" ref="M87">SUM((Statistik_OKJA!$C$7:$C$51=$A87)*(Statistik_OKJA!$D$7:$D$51=$A85)*((Statistik_OKJA!Q$7:Q$51)))</f>
        <v>0</v>
      </c>
      <c r="N87" s="9">
        <f t="array" ref="N87">SUM((Statistik_OKJA!$C$7:$C$51=$A87)*(Statistik_OKJA!$D$7:$D$51=$A85)*((Statistik_OKJA!R$7:R$51)))</f>
        <v>0</v>
      </c>
      <c r="O87" s="8">
        <f t="array" ref="O87">SUM((Statistik_OKJA!$C$7:$C$51=$A87)*(Statistik_OKJA!$D$7:$D$51=$A85)*((Statistik_OKJA!S$7:S$51)))</f>
        <v>0</v>
      </c>
      <c r="P87" s="2">
        <f t="array" ref="P87">SUM((Statistik_OKJA!$C$7:$C$51=$A87)*(Statistik_OKJA!$D$7:$D$51=$A85)*((Statistik_OKJA!T$7:T$51)))</f>
        <v>0</v>
      </c>
      <c r="Q87" s="2">
        <f t="array" ref="Q87">SUM((Statistik_OKJA!$C$7:$C$51=$A87)*(Statistik_OKJA!$D$7:$D$51=$A85)*((Statistik_OKJA!U$7:U$51)))</f>
        <v>0</v>
      </c>
      <c r="R87" s="2">
        <f t="array" ref="R87">SUM((Statistik_OKJA!$C$7:$C$51=$A87)*(Statistik_OKJA!$D$7:$D$51=$A85)*((Statistik_OKJA!V$7:V$51)))</f>
        <v>0</v>
      </c>
      <c r="S87" s="9">
        <f t="array" ref="S87">SUM((Statistik_OKJA!$C$7:$C$51=$A87)*(Statistik_OKJA!$D$7:$D$51=$A85)*((Statistik_OKJA!W$7:W$51)))</f>
        <v>0</v>
      </c>
      <c r="T87" s="8">
        <f t="array" ref="T87">SUM((Statistik_OKJA!$C$7:$C$51=$A87)*(Statistik_OKJA!$D$7:$D$51=$A85)*((Statistik_OKJA!X$7:X$51)))</f>
        <v>0</v>
      </c>
      <c r="U87" s="2">
        <f t="array" ref="U87">SUM((Statistik_OKJA!$C$7:$C$51=$A87)*(Statistik_OKJA!$D$7:$D$51=$A85)*((Statistik_OKJA!Y$7:Y$51)))</f>
        <v>0</v>
      </c>
      <c r="V87" s="2">
        <f t="array" ref="V87">SUM((Statistik_OKJA!$C$7:$C$51=$A87)*(Statistik_OKJA!$D$7:$D$51=$A85)*((Statistik_OKJA!Z$7:Z$51)))</f>
        <v>0</v>
      </c>
      <c r="W87" s="2">
        <f t="array" ref="W87">SUM((Statistik_OKJA!$C$7:$C$51=$A87)*(Statistik_OKJA!$D$7:$D$51=$A85)*((Statistik_OKJA!AA$7:AA$51)))</f>
        <v>0</v>
      </c>
      <c r="X87" s="9">
        <f t="array" ref="X87">SUM((Statistik_OKJA!$C$7:$C$51=$A87)*(Statistik_OKJA!$D$7:$D$51=$A85)*((Statistik_OKJA!AB$7:AB$51)))</f>
        <v>0</v>
      </c>
      <c r="Y87" s="8">
        <f t="array" ref="Y87">SUM((Statistik_OKJA!$C$7:$C$51=$A87)*(Statistik_OKJA!$D$7:$D$51=$A85)*((Statistik_OKJA!AC$7:AC$51)))</f>
        <v>0</v>
      </c>
      <c r="Z87" s="2">
        <f t="array" ref="Z87">SUM((Statistik_OKJA!$C$7:$C$51=$A87)*(Statistik_OKJA!$D$7:$D$51=$A85)*((Statistik_OKJA!AD$7:AD$51)))</f>
        <v>0</v>
      </c>
      <c r="AA87" s="2">
        <f t="array" ref="AA87">SUM((Statistik_OKJA!$C$7:$C$51=$A87)*(Statistik_OKJA!$D$7:$D$51=$A85)*((Statistik_OKJA!AE$7:AE$51)))</f>
        <v>0</v>
      </c>
      <c r="AB87" s="2">
        <f t="array" ref="AB87">SUM((Statistik_OKJA!$C$7:$C$51=$A87)*(Statistik_OKJA!$D$7:$D$51=$A85)*((Statistik_OKJA!AF$7:AF$51)))</f>
        <v>0</v>
      </c>
      <c r="AC87" s="9">
        <f t="array" ref="AC87">SUM((Statistik_OKJA!$C$7:$C$51=$A87)*(Statistik_OKJA!$D$7:$D$51=$A85)*((Statistik_OKJA!AG$7:AG$51)))</f>
        <v>0</v>
      </c>
      <c r="AD87" s="8">
        <f t="array" ref="AD87">SUM((Statistik_OKJA!$C$7:$C$51=$A87)*(Statistik_OKJA!$D$7:$D$51=$A85)*((Statistik_OKJA!AH$7:AH$51)))</f>
        <v>0</v>
      </c>
      <c r="AE87" s="2">
        <f t="array" ref="AE87">SUM((Statistik_OKJA!$C$7:$C$51=$A87)*(Statistik_OKJA!$D$7:$D$51=$A85)*((Statistik_OKJA!AI$7:AI$51)))</f>
        <v>0</v>
      </c>
      <c r="AF87" s="2">
        <f t="array" ref="AF87">SUM((Statistik_OKJA!$C$7:$C$51=$A87)*(Statistik_OKJA!$D$7:$D$51=$A85)*((Statistik_OKJA!AJ$7:AJ$51)))</f>
        <v>0</v>
      </c>
      <c r="AG87" s="2">
        <f t="array" ref="AG87">SUM((Statistik_OKJA!$C$7:$C$51=$A87)*(Statistik_OKJA!$D$7:$D$51=$A85)*((Statistik_OKJA!AK$7:AK$51)))</f>
        <v>0</v>
      </c>
      <c r="AH87" s="9">
        <f t="array" ref="AH87">SUM((Statistik_OKJA!$C$7:$C$51=$A87)*(Statistik_OKJA!$D$7:$D$51=$A85)*((Statistik_OKJA!AL$7:AL$51)))</f>
        <v>0</v>
      </c>
    </row>
    <row r="88" spans="1:34" ht="15" customHeight="1" x14ac:dyDescent="0.25">
      <c r="A88" s="244" t="s">
        <v>42</v>
      </c>
      <c r="B88" s="245"/>
      <c r="C88" s="246"/>
      <c r="D88" s="7">
        <f t="array" ref="D88">SUM((Statistik_OKJA!$C$7:$C$51=$A88)*(Statistik_OKJA!$D$7:$D$51=$A85)*((Statistik_OKJA!AQ$7:AQ$51)))</f>
        <v>0</v>
      </c>
      <c r="E88" s="7">
        <f t="array" ref="E88">SUM((Statistik_OKJA!$C$7:$C$51=$A88)*(Statistik_OKJA!$D$7:$D$51=$A85)*((Statistik_OKJA!I$7:I$51)))</f>
        <v>0</v>
      </c>
      <c r="F88" s="1">
        <f t="array" ref="F88">SUM((Statistik_OKJA!$C$7:$C$51=$A88)*(Statistik_OKJA!$D$7:$D$51=$A85)*((Statistik_OKJA!J$7:J$51)))</f>
        <v>0</v>
      </c>
      <c r="G88" s="1">
        <f t="array" ref="G88">SUM((Statistik_OKJA!$C$7:$C$51=$A88)*(Statistik_OKJA!$D$7:$D$51=$A85)*((Statistik_OKJA!K$7:K$51)))</f>
        <v>0</v>
      </c>
      <c r="H88" s="1">
        <f t="array" ref="H88">SUM((Statistik_OKJA!$C$7:$C$51=$A88)*(Statistik_OKJA!$D$7:$D$51=$A85)*((Statistik_OKJA!L$7:L$51)))</f>
        <v>0</v>
      </c>
      <c r="I88" s="10">
        <f t="array" ref="I88">SUM((Statistik_OKJA!$C$7:$C$51=$A88)*(Statistik_OKJA!$D$7:$D$51=$A85)*((Statistik_OKJA!M$7:M$51)))</f>
        <v>0</v>
      </c>
      <c r="J88" s="7">
        <f t="array" ref="J88">SUM((Statistik_OKJA!$C$7:$C$51=$A88)*(Statistik_OKJA!$D$7:$D$51=$A85)*((Statistik_OKJA!N$7:N$51)))</f>
        <v>0</v>
      </c>
      <c r="K88" s="1">
        <f t="array" ref="K88">SUM((Statistik_OKJA!$C$7:$C$51=$A88)*(Statistik_OKJA!$D$7:$D$51=$A85)*((Statistik_OKJA!O$7:O$51)))</f>
        <v>0</v>
      </c>
      <c r="L88" s="1">
        <f t="array" ref="L88">SUM((Statistik_OKJA!$C$7:$C$51=$A88)*(Statistik_OKJA!$D$7:$D$51=$A85)*((Statistik_OKJA!P$7:P$51)))</f>
        <v>0</v>
      </c>
      <c r="M88" s="1">
        <f t="array" ref="M88">SUM((Statistik_OKJA!$C$7:$C$51=$A88)*(Statistik_OKJA!$D$7:$D$51=$A85)*((Statistik_OKJA!Q$7:Q$51)))</f>
        <v>0</v>
      </c>
      <c r="N88" s="10">
        <f t="array" ref="N88">SUM((Statistik_OKJA!$C$7:$C$51=$A88)*(Statistik_OKJA!$D$7:$D$51=$A85)*((Statistik_OKJA!R$7:R$51)))</f>
        <v>0</v>
      </c>
      <c r="O88" s="7">
        <f t="array" ref="O88">SUM((Statistik_OKJA!$C$7:$C$51=$A88)*(Statistik_OKJA!$D$7:$D$51=$A85)*((Statistik_OKJA!S$7:S$51)))</f>
        <v>0</v>
      </c>
      <c r="P88" s="1">
        <f t="array" ref="P88">SUM((Statistik_OKJA!$C$7:$C$51=$A88)*(Statistik_OKJA!$D$7:$D$51=$A85)*((Statistik_OKJA!T$7:T$51)))</f>
        <v>0</v>
      </c>
      <c r="Q88" s="1">
        <f t="array" ref="Q88">SUM((Statistik_OKJA!$C$7:$C$51=$A88)*(Statistik_OKJA!$D$7:$D$51=$A85)*((Statistik_OKJA!U$7:U$51)))</f>
        <v>0</v>
      </c>
      <c r="R88" s="1">
        <f t="array" ref="R88">SUM((Statistik_OKJA!$C$7:$C$51=$A88)*(Statistik_OKJA!$D$7:$D$51=$A85)*((Statistik_OKJA!V$7:V$51)))</f>
        <v>0</v>
      </c>
      <c r="S88" s="10">
        <f t="array" ref="S88">SUM((Statistik_OKJA!$C$7:$C$51=$A88)*(Statistik_OKJA!$D$7:$D$51=$A85)*((Statistik_OKJA!W$7:W$51)))</f>
        <v>0</v>
      </c>
      <c r="T88" s="7">
        <f t="array" ref="T88">SUM((Statistik_OKJA!$C$7:$C$51=$A88)*(Statistik_OKJA!$D$7:$D$51=$A85)*((Statistik_OKJA!X$7:X$51)))</f>
        <v>0</v>
      </c>
      <c r="U88" s="1">
        <f t="array" ref="U88">SUM((Statistik_OKJA!$C$7:$C$51=$A88)*(Statistik_OKJA!$D$7:$D$51=$A85)*((Statistik_OKJA!Y$7:Y$51)))</f>
        <v>0</v>
      </c>
      <c r="V88" s="1">
        <f t="array" ref="V88">SUM((Statistik_OKJA!$C$7:$C$51=$A88)*(Statistik_OKJA!$D$7:$D$51=$A85)*((Statistik_OKJA!Z$7:Z$51)))</f>
        <v>0</v>
      </c>
      <c r="W88" s="1">
        <f t="array" ref="W88">SUM((Statistik_OKJA!$C$7:$C$51=$A88)*(Statistik_OKJA!$D$7:$D$51=$A85)*((Statistik_OKJA!AA$7:AA$51)))</f>
        <v>0</v>
      </c>
      <c r="X88" s="10">
        <f t="array" ref="X88">SUM((Statistik_OKJA!$C$7:$C$51=$A88)*(Statistik_OKJA!$D$7:$D$51=$A85)*((Statistik_OKJA!AB$7:AB$51)))</f>
        <v>0</v>
      </c>
      <c r="Y88" s="7">
        <f t="array" ref="Y88">SUM((Statistik_OKJA!$C$7:$C$51=$A88)*(Statistik_OKJA!$D$7:$D$51=$A85)*((Statistik_OKJA!AC$7:AC$51)))</f>
        <v>0</v>
      </c>
      <c r="Z88" s="1">
        <f t="array" ref="Z88">SUM((Statistik_OKJA!$C$7:$C$51=$A88)*(Statistik_OKJA!$D$7:$D$51=$A85)*((Statistik_OKJA!AD$7:AD$51)))</f>
        <v>0</v>
      </c>
      <c r="AA88" s="1">
        <f t="array" ref="AA88">SUM((Statistik_OKJA!$C$7:$C$51=$A88)*(Statistik_OKJA!$D$7:$D$51=$A85)*((Statistik_OKJA!AE$7:AE$51)))</f>
        <v>0</v>
      </c>
      <c r="AB88" s="1">
        <f t="array" ref="AB88">SUM((Statistik_OKJA!$C$7:$C$51=$A88)*(Statistik_OKJA!$D$7:$D$51=$A85)*((Statistik_OKJA!AF$7:AF$51)))</f>
        <v>0</v>
      </c>
      <c r="AC88" s="10">
        <f t="array" ref="AC88">SUM((Statistik_OKJA!$C$7:$C$51=$A88)*(Statistik_OKJA!$D$7:$D$51=$A85)*((Statistik_OKJA!AG$7:AG$51)))</f>
        <v>0</v>
      </c>
      <c r="AD88" s="7">
        <f t="array" ref="AD88">SUM((Statistik_OKJA!$C$7:$C$51=$A88)*(Statistik_OKJA!$D$7:$D$51=$A85)*((Statistik_OKJA!AH$7:AH$51)))</f>
        <v>0</v>
      </c>
      <c r="AE88" s="1">
        <f t="array" ref="AE88">SUM((Statistik_OKJA!$C$7:$C$51=$A88)*(Statistik_OKJA!$D$7:$D$51=$A85)*((Statistik_OKJA!AI$7:AI$51)))</f>
        <v>0</v>
      </c>
      <c r="AF88" s="1">
        <f t="array" ref="AF88">SUM((Statistik_OKJA!$C$7:$C$51=$A88)*(Statistik_OKJA!$D$7:$D$51=$A85)*((Statistik_OKJA!AJ$7:AJ$51)))</f>
        <v>0</v>
      </c>
      <c r="AG88" s="1">
        <f t="array" ref="AG88">SUM((Statistik_OKJA!$C$7:$C$51=$A88)*(Statistik_OKJA!$D$7:$D$51=$A85)*((Statistik_OKJA!AK$7:AK$51)))</f>
        <v>0</v>
      </c>
      <c r="AH88" s="10">
        <f t="array" ref="AH88">SUM((Statistik_OKJA!$C$7:$C$51=$A88)*(Statistik_OKJA!$D$7:$D$51=$A85)*((Statistik_OKJA!AL$7:AL$51)))</f>
        <v>0</v>
      </c>
    </row>
    <row r="89" spans="1:34" ht="15" customHeight="1" x14ac:dyDescent="0.25">
      <c r="A89" s="244" t="s">
        <v>43</v>
      </c>
      <c r="B89" s="245"/>
      <c r="C89" s="246"/>
      <c r="D89" s="7">
        <f t="array" ref="D89">SUM((Statistik_OKJA!$C$7:$C$51=$A89)*(Statistik_OKJA!$D$7:$D$51=$A85)*((Statistik_OKJA!AQ$7:AQ$51)))</f>
        <v>0</v>
      </c>
      <c r="E89" s="7">
        <f t="array" ref="E89">SUM((Statistik_OKJA!$C$7:$C$51=$A89)*(Statistik_OKJA!$D$7:$D$51=$A85)*((Statistik_OKJA!I$7:I$51)))</f>
        <v>0</v>
      </c>
      <c r="F89" s="1">
        <f t="array" ref="F89">SUM((Statistik_OKJA!$C$7:$C$51=$A89)*(Statistik_OKJA!$D$7:$D$51=$A85)*((Statistik_OKJA!J$7:J$51)))</f>
        <v>0</v>
      </c>
      <c r="G89" s="1">
        <f t="array" ref="G89">SUM((Statistik_OKJA!$C$7:$C$51=$A89)*(Statistik_OKJA!$D$7:$D$51=$A85)*((Statistik_OKJA!K$7:K$51)))</f>
        <v>0</v>
      </c>
      <c r="H89" s="1">
        <f t="array" ref="H89">SUM((Statistik_OKJA!$C$7:$C$51=$A89)*(Statistik_OKJA!$D$7:$D$51=$A85)*((Statistik_OKJA!L$7:L$51)))</f>
        <v>0</v>
      </c>
      <c r="I89" s="10">
        <f t="array" ref="I89">SUM((Statistik_OKJA!$C$7:$C$51=$A89)*(Statistik_OKJA!$D$7:$D$51=$A85)*((Statistik_OKJA!M$7:M$51)))</f>
        <v>0</v>
      </c>
      <c r="J89" s="7">
        <f t="array" ref="J89">SUM((Statistik_OKJA!$C$7:$C$51=$A89)*(Statistik_OKJA!$D$7:$D$51=$A85)*((Statistik_OKJA!N$7:N$51)))</f>
        <v>0</v>
      </c>
      <c r="K89" s="1">
        <f t="array" ref="K89">SUM((Statistik_OKJA!$C$7:$C$51=$A89)*(Statistik_OKJA!$D$7:$D$51=$A85)*((Statistik_OKJA!O$7:O$51)))</f>
        <v>0</v>
      </c>
      <c r="L89" s="1">
        <f t="array" ref="L89">SUM((Statistik_OKJA!$C$7:$C$51=$A89)*(Statistik_OKJA!$D$7:$D$51=$A85)*((Statistik_OKJA!P$7:P$51)))</f>
        <v>0</v>
      </c>
      <c r="M89" s="1">
        <f t="array" ref="M89">SUM((Statistik_OKJA!$C$7:$C$51=$A89)*(Statistik_OKJA!$D$7:$D$51=$A85)*((Statistik_OKJA!Q$7:Q$51)))</f>
        <v>0</v>
      </c>
      <c r="N89" s="10">
        <f t="array" ref="N89">SUM((Statistik_OKJA!$C$7:$C$51=$A89)*(Statistik_OKJA!$D$7:$D$51=$A85)*((Statistik_OKJA!R$7:R$51)))</f>
        <v>0</v>
      </c>
      <c r="O89" s="7">
        <f t="array" ref="O89">SUM((Statistik_OKJA!$C$7:$C$51=$A89)*(Statistik_OKJA!$D$7:$D$51=$A85)*((Statistik_OKJA!S$7:S$51)))</f>
        <v>0</v>
      </c>
      <c r="P89" s="1">
        <f t="array" ref="P89">SUM((Statistik_OKJA!$C$7:$C$51=$A89)*(Statistik_OKJA!$D$7:$D$51=$A85)*((Statistik_OKJA!T$7:T$51)))</f>
        <v>0</v>
      </c>
      <c r="Q89" s="1">
        <f t="array" ref="Q89">SUM((Statistik_OKJA!$C$7:$C$51=$A89)*(Statistik_OKJA!$D$7:$D$51=$A85)*((Statistik_OKJA!U$7:U$51)))</f>
        <v>0</v>
      </c>
      <c r="R89" s="1">
        <f t="array" ref="R89">SUM((Statistik_OKJA!$C$7:$C$51=$A89)*(Statistik_OKJA!$D$7:$D$51=$A85)*((Statistik_OKJA!V$7:V$51)))</f>
        <v>0</v>
      </c>
      <c r="S89" s="10">
        <f t="array" ref="S89">SUM((Statistik_OKJA!$C$7:$C$51=$A89)*(Statistik_OKJA!$D$7:$D$51=$A85)*((Statistik_OKJA!W$7:W$51)))</f>
        <v>0</v>
      </c>
      <c r="T89" s="7">
        <f t="array" ref="T89">SUM((Statistik_OKJA!$C$7:$C$51=$A89)*(Statistik_OKJA!$D$7:$D$51=$A85)*((Statistik_OKJA!X$7:X$51)))</f>
        <v>0</v>
      </c>
      <c r="U89" s="1">
        <f t="array" ref="U89">SUM((Statistik_OKJA!$C$7:$C$51=$A89)*(Statistik_OKJA!$D$7:$D$51=$A85)*((Statistik_OKJA!Y$7:Y$51)))</f>
        <v>0</v>
      </c>
      <c r="V89" s="1">
        <f t="array" ref="V89">SUM((Statistik_OKJA!$C$7:$C$51=$A89)*(Statistik_OKJA!$D$7:$D$51=$A85)*((Statistik_OKJA!Z$7:Z$51)))</f>
        <v>0</v>
      </c>
      <c r="W89" s="1">
        <f t="array" ref="W89">SUM((Statistik_OKJA!$C$7:$C$51=$A89)*(Statistik_OKJA!$D$7:$D$51=$A85)*((Statistik_OKJA!AA$7:AA$51)))</f>
        <v>0</v>
      </c>
      <c r="X89" s="10">
        <f t="array" ref="X89">SUM((Statistik_OKJA!$C$7:$C$51=$A89)*(Statistik_OKJA!$D$7:$D$51=$A85)*((Statistik_OKJA!AB$7:AB$51)))</f>
        <v>0</v>
      </c>
      <c r="Y89" s="7">
        <f t="array" ref="Y89">SUM((Statistik_OKJA!$C$7:$C$51=$A89)*(Statistik_OKJA!$D$7:$D$51=$A85)*((Statistik_OKJA!AC$7:AC$51)))</f>
        <v>0</v>
      </c>
      <c r="Z89" s="1">
        <f t="array" ref="Z89">SUM((Statistik_OKJA!$C$7:$C$51=$A89)*(Statistik_OKJA!$D$7:$D$51=$A85)*((Statistik_OKJA!AD$7:AD$51)))</f>
        <v>0</v>
      </c>
      <c r="AA89" s="1">
        <f t="array" ref="AA89">SUM((Statistik_OKJA!$C$7:$C$51=$A89)*(Statistik_OKJA!$D$7:$D$51=$A85)*((Statistik_OKJA!AE$7:AE$51)))</f>
        <v>0</v>
      </c>
      <c r="AB89" s="1">
        <f t="array" ref="AB89">SUM((Statistik_OKJA!$C$7:$C$51=$A89)*(Statistik_OKJA!$D$7:$D$51=$A85)*((Statistik_OKJA!AF$7:AF$51)))</f>
        <v>0</v>
      </c>
      <c r="AC89" s="10">
        <f t="array" ref="AC89">SUM((Statistik_OKJA!$C$7:$C$51=$A89)*(Statistik_OKJA!$D$7:$D$51=$A85)*((Statistik_OKJA!AG$7:AG$51)))</f>
        <v>0</v>
      </c>
      <c r="AD89" s="7">
        <f t="array" ref="AD89">SUM((Statistik_OKJA!$C$7:$C$51=$A89)*(Statistik_OKJA!$D$7:$D$51=$A85)*((Statistik_OKJA!AH$7:AH$51)))</f>
        <v>0</v>
      </c>
      <c r="AE89" s="1">
        <f t="array" ref="AE89">SUM((Statistik_OKJA!$C$7:$C$51=$A89)*(Statistik_OKJA!$D$7:$D$51=$A85)*((Statistik_OKJA!AI$7:AI$51)))</f>
        <v>0</v>
      </c>
      <c r="AF89" s="1">
        <f t="array" ref="AF89">SUM((Statistik_OKJA!$C$7:$C$51=$A89)*(Statistik_OKJA!$D$7:$D$51=$A85)*((Statistik_OKJA!AJ$7:AJ$51)))</f>
        <v>0</v>
      </c>
      <c r="AG89" s="1">
        <f t="array" ref="AG89">SUM((Statistik_OKJA!$C$7:$C$51=$A89)*(Statistik_OKJA!$D$7:$D$51=$A85)*((Statistik_OKJA!AK$7:AK$51)))</f>
        <v>0</v>
      </c>
      <c r="AH89" s="10">
        <f t="array" ref="AH89">SUM((Statistik_OKJA!$C$7:$C$51=$A89)*(Statistik_OKJA!$D$7:$D$51=$A85)*((Statistik_OKJA!AL$7:AL$51)))</f>
        <v>0</v>
      </c>
    </row>
    <row r="90" spans="1:34" ht="15" customHeight="1" thickBot="1" x14ac:dyDescent="0.3">
      <c r="A90" s="247" t="s">
        <v>38</v>
      </c>
      <c r="B90" s="248"/>
      <c r="C90" s="249"/>
      <c r="D90" s="11">
        <f t="array" ref="D90">SUM((Statistik_FPT!$C$7:$C$51=$A90)*(Statistik_FPT!$D$7:$D$51=$A85)*((Statistik_FPT!AQ$7:AQ$51)))</f>
        <v>0</v>
      </c>
      <c r="E90" s="11">
        <f t="array" ref="E90">SUM((Statistik_FPT!$C$7:$C$51=$A90)*(Statistik_FPT!$D$7:$D$51=$A85)*((Statistik_FPT!I$7:I$51)))</f>
        <v>0</v>
      </c>
      <c r="F90" s="12">
        <f t="array" ref="F90">SUM((Statistik_FPT!$C$7:$C$51=$A90)*(Statistik_FPT!$D$7:$D$51=$A85)*((Statistik_FPT!J$7:J$51)))</f>
        <v>0</v>
      </c>
      <c r="G90" s="12">
        <f t="array" ref="G90">SUM((Statistik_FPT!$C$7:$C$51=$A90)*(Statistik_FPT!$D$7:$D$51=$A85)*((Statistik_FPT!K$7:K$51)))</f>
        <v>0</v>
      </c>
      <c r="H90" s="12">
        <f t="array" ref="H90">SUM((Statistik_FPT!$C$7:$C$51=$A90)*(Statistik_FPT!$D$7:$D$51=$A85)*((Statistik_FPT!L$7:L$51)))</f>
        <v>0</v>
      </c>
      <c r="I90" s="13">
        <f t="array" ref="I90">SUM((Statistik_FPT!$C$7:$C$51=$A90)*(Statistik_FPT!$D$7:$D$51=$A85)*((Statistik_FPT!M$7:M$51)))</f>
        <v>0</v>
      </c>
      <c r="J90" s="11">
        <f t="array" ref="J90">SUM((Statistik_FPT!$C$7:$C$51=$A90)*(Statistik_FPT!$D$7:$D$51=$A85)*((Statistik_FPT!N$7:N$51)))</f>
        <v>0</v>
      </c>
      <c r="K90" s="12">
        <f t="array" ref="K90">SUM((Statistik_FPT!$C$7:$C$51=$A90)*(Statistik_FPT!$D$7:$D$51=$A85)*((Statistik_FPT!O$7:O$51)))</f>
        <v>0</v>
      </c>
      <c r="L90" s="12">
        <f t="array" ref="L90">SUM((Statistik_FPT!$C$7:$C$51=$A90)*(Statistik_FPT!$D$7:$D$51=$A85)*((Statistik_FPT!P$7:P$51)))</f>
        <v>0</v>
      </c>
      <c r="M90" s="12">
        <f t="array" ref="M90">SUM((Statistik_FPT!$C$7:$C$51=$A90)*(Statistik_FPT!$D$7:$D$51=$A85)*((Statistik_FPT!Q$7:Q$51)))</f>
        <v>0</v>
      </c>
      <c r="N90" s="13">
        <f t="array" ref="N90">SUM((Statistik_FPT!$C$7:$C$51=$A90)*(Statistik_FPT!$D$7:$D$51=$A85)*((Statistik_FPT!R$7:R$51)))</f>
        <v>0</v>
      </c>
      <c r="O90" s="11">
        <f t="array" ref="O90">SUM((Statistik_FPT!$C$7:$C$51=$A90)*(Statistik_FPT!$D$7:$D$51=$A85)*((Statistik_FPT!S$7:S$51)))</f>
        <v>0</v>
      </c>
      <c r="P90" s="12">
        <f t="array" ref="P90">SUM((Statistik_FPT!$C$7:$C$51=$A90)*(Statistik_FPT!$D$7:$D$51=$A85)*((Statistik_FPT!T$7:T$51)))</f>
        <v>0</v>
      </c>
      <c r="Q90" s="12">
        <f t="array" ref="Q90">SUM((Statistik_FPT!$C$7:$C$51=$A90)*(Statistik_FPT!$D$7:$D$51=$A85)*((Statistik_FPT!U$7:U$51)))</f>
        <v>0</v>
      </c>
      <c r="R90" s="12">
        <f t="array" ref="R90">SUM((Statistik_FPT!$C$7:$C$51=$A90)*(Statistik_FPT!$D$7:$D$51=$A85)*((Statistik_FPT!V$7:V$51)))</f>
        <v>0</v>
      </c>
      <c r="S90" s="13">
        <f t="array" ref="S90">SUM((Statistik_FPT!$C$7:$C$51=$A90)*(Statistik_FPT!$D$7:$D$51=$A85)*((Statistik_FPT!W$7:W$51)))</f>
        <v>0</v>
      </c>
      <c r="T90" s="11">
        <f t="array" ref="T90">SUM((Statistik_FPT!$C$7:$C$51=$A90)*(Statistik_FPT!$D$7:$D$51=$A85)*((Statistik_FPT!X$7:X$51)))</f>
        <v>0</v>
      </c>
      <c r="U90" s="12">
        <f t="array" ref="U90">SUM((Statistik_FPT!$C$7:$C$51=$A90)*(Statistik_FPT!$D$7:$D$51=$A85)*((Statistik_FPT!Y$7:Y$51)))</f>
        <v>0</v>
      </c>
      <c r="V90" s="12">
        <f t="array" ref="V90">SUM((Statistik_FPT!$C$7:$C$51=$A90)*(Statistik_FPT!$D$7:$D$51=$A85)*((Statistik_FPT!Z$7:Z$51)))</f>
        <v>0</v>
      </c>
      <c r="W90" s="12">
        <f t="array" ref="W90">SUM((Statistik_FPT!$C$7:$C$51=$A90)*(Statistik_FPT!$D$7:$D$51=$A85)*((Statistik_FPT!AA$7:AA$51)))</f>
        <v>0</v>
      </c>
      <c r="X90" s="13">
        <f t="array" ref="X90">SUM((Statistik_FPT!$C$7:$C$51=$A90)*(Statistik_FPT!$D$7:$D$51=$A85)*((Statistik_FPT!AB$7:AB$51)))</f>
        <v>0</v>
      </c>
      <c r="Y90" s="11">
        <f t="array" ref="Y90">SUM((Statistik_FPT!$C$7:$C$51=$A90)*(Statistik_FPT!$D$7:$D$51=$A85)*((Statistik_FPT!AC$7:AC$51)))</f>
        <v>0</v>
      </c>
      <c r="Z90" s="12">
        <f t="array" ref="Z90">SUM((Statistik_FPT!$C$7:$C$51=$A90)*(Statistik_FPT!$D$7:$D$51=$A85)*((Statistik_FPT!AD$7:AD$51)))</f>
        <v>0</v>
      </c>
      <c r="AA90" s="12">
        <f t="array" ref="AA90">SUM((Statistik_FPT!$C$7:$C$51=$A90)*(Statistik_FPT!$D$7:$D$51=$A85)*((Statistik_FPT!AE$7:AE$51)))</f>
        <v>0</v>
      </c>
      <c r="AB90" s="12">
        <f t="array" ref="AB90">SUM((Statistik_FPT!$C$7:$C$51=$A90)*(Statistik_FPT!$D$7:$D$51=$A85)*((Statistik_FPT!AF$7:AF$51)))</f>
        <v>0</v>
      </c>
      <c r="AC90" s="13">
        <f t="array" ref="AC90">SUM((Statistik_FPT!$C$7:$C$51=$A90)*(Statistik_FPT!$D$7:$D$51=$A85)*((Statistik_FPT!AG$7:AG$51)))</f>
        <v>0</v>
      </c>
      <c r="AD90" s="11">
        <f t="array" ref="AD90">SUM((Statistik_FPT!$C$7:$C$51=$A90)*(Statistik_FPT!$D$7:$D$51=$A85)*((Statistik_FPT!AH$7:AH$51)))</f>
        <v>0</v>
      </c>
      <c r="AE90" s="12">
        <f t="array" ref="AE90">SUM((Statistik_FPT!$C$7:$C$51=$A90)*(Statistik_FPT!$D$7:$D$51=$A85)*((Statistik_FPT!AI$7:AI$51)))</f>
        <v>0</v>
      </c>
      <c r="AF90" s="12">
        <f t="array" ref="AF90">SUM((Statistik_FPT!$C$7:$C$51=$A90)*(Statistik_FPT!$D$7:$D$51=$A85)*((Statistik_FPT!AJ$7:AJ$51)))</f>
        <v>0</v>
      </c>
      <c r="AG90" s="12">
        <f t="array" ref="AG90">SUM((Statistik_FPT!$C$7:$C$51=$A90)*(Statistik_FPT!$D$7:$D$51=$A85)*((Statistik_FPT!AK$7:AK$51)))</f>
        <v>0</v>
      </c>
      <c r="AH90" s="13">
        <f t="array" ref="AH90">SUM((Statistik_FPT!$C$7:$C$51=$A90)*(Statistik_FPT!$D$7:$D$51=$A85)*((Statistik_FPT!AL$7:AL$51)))</f>
        <v>0</v>
      </c>
    </row>
    <row r="91" spans="1:34" ht="15.75" thickBot="1" x14ac:dyDescent="0.3"/>
    <row r="92" spans="1:34" ht="15" customHeight="1" thickBot="1" x14ac:dyDescent="0.3">
      <c r="A92" s="238">
        <v>8</v>
      </c>
      <c r="B92" s="239"/>
      <c r="C92" s="240"/>
      <c r="D92" s="238" t="s">
        <v>47</v>
      </c>
      <c r="E92" s="224" t="s">
        <v>53</v>
      </c>
      <c r="F92" s="225"/>
      <c r="G92" s="225"/>
      <c r="H92" s="225"/>
      <c r="I92" s="226"/>
      <c r="J92" s="224" t="s">
        <v>54</v>
      </c>
      <c r="K92" s="225"/>
      <c r="L92" s="225"/>
      <c r="M92" s="225"/>
      <c r="N92" s="226"/>
      <c r="O92" s="224" t="s">
        <v>55</v>
      </c>
      <c r="P92" s="225"/>
      <c r="Q92" s="225"/>
      <c r="R92" s="225"/>
      <c r="S92" s="226"/>
      <c r="T92" s="224" t="s">
        <v>56</v>
      </c>
      <c r="U92" s="225"/>
      <c r="V92" s="225"/>
      <c r="W92" s="225"/>
      <c r="X92" s="226"/>
      <c r="Y92" s="224" t="s">
        <v>57</v>
      </c>
      <c r="Z92" s="225"/>
      <c r="AA92" s="225"/>
      <c r="AB92" s="225"/>
      <c r="AC92" s="226"/>
      <c r="AD92" s="224" t="s">
        <v>58</v>
      </c>
      <c r="AE92" s="225"/>
      <c r="AF92" s="225"/>
      <c r="AG92" s="225"/>
      <c r="AH92" s="226"/>
    </row>
    <row r="93" spans="1:34" s="134" customFormat="1" ht="15" customHeight="1" thickBot="1" x14ac:dyDescent="0.3">
      <c r="A93" s="241"/>
      <c r="B93" s="242"/>
      <c r="C93" s="243"/>
      <c r="D93" s="241"/>
      <c r="E93" s="127" t="s">
        <v>26</v>
      </c>
      <c r="F93" s="128" t="s">
        <v>27</v>
      </c>
      <c r="G93" s="128" t="s">
        <v>28</v>
      </c>
      <c r="H93" s="128" t="s">
        <v>29</v>
      </c>
      <c r="I93" s="129" t="s">
        <v>30</v>
      </c>
      <c r="J93" s="127" t="s">
        <v>26</v>
      </c>
      <c r="K93" s="128" t="s">
        <v>27</v>
      </c>
      <c r="L93" s="128" t="s">
        <v>28</v>
      </c>
      <c r="M93" s="128" t="s">
        <v>29</v>
      </c>
      <c r="N93" s="130" t="s">
        <v>31</v>
      </c>
      <c r="O93" s="131" t="s">
        <v>26</v>
      </c>
      <c r="P93" s="132" t="s">
        <v>27</v>
      </c>
      <c r="Q93" s="132" t="s">
        <v>28</v>
      </c>
      <c r="R93" s="132" t="s">
        <v>29</v>
      </c>
      <c r="S93" s="133" t="s">
        <v>31</v>
      </c>
      <c r="T93" s="131" t="s">
        <v>26</v>
      </c>
      <c r="U93" s="132" t="s">
        <v>27</v>
      </c>
      <c r="V93" s="132" t="s">
        <v>28</v>
      </c>
      <c r="W93" s="132" t="s">
        <v>29</v>
      </c>
      <c r="X93" s="133" t="s">
        <v>31</v>
      </c>
      <c r="Y93" s="131" t="s">
        <v>26</v>
      </c>
      <c r="Z93" s="132" t="s">
        <v>27</v>
      </c>
      <c r="AA93" s="132" t="s">
        <v>28</v>
      </c>
      <c r="AB93" s="132" t="s">
        <v>29</v>
      </c>
      <c r="AC93" s="133" t="s">
        <v>31</v>
      </c>
      <c r="AD93" s="131" t="s">
        <v>26</v>
      </c>
      <c r="AE93" s="132" t="s">
        <v>27</v>
      </c>
      <c r="AF93" s="132" t="s">
        <v>28</v>
      </c>
      <c r="AG93" s="132" t="s">
        <v>29</v>
      </c>
      <c r="AH93" s="133" t="s">
        <v>31</v>
      </c>
    </row>
    <row r="94" spans="1:34" ht="15" customHeight="1" x14ac:dyDescent="0.25">
      <c r="A94" s="266" t="s">
        <v>20</v>
      </c>
      <c r="B94" s="267"/>
      <c r="C94" s="268"/>
      <c r="D94" s="7">
        <f t="array" ref="D94">SUM((Statistik_OKJA!$C$7:$C$51=$A94)*(Statistik_OKJA!$D$7:$D$51=$A92)*((Statistik_OKJA!AQ$7:AQ$51)))</f>
        <v>0</v>
      </c>
      <c r="E94" s="8">
        <f t="array" ref="E94">SUM((Statistik_OKJA!$C$7:$C$51=$A94)*(Statistik_OKJA!$D$7:$D$51=$A92)*((Statistik_OKJA!I$7:I$51)))</f>
        <v>0</v>
      </c>
      <c r="F94" s="2">
        <f t="array" ref="F94">SUM((Statistik_OKJA!$C$7:$C$51=$A94)*(Statistik_OKJA!$D$7:$D$51=$A92)*((Statistik_OKJA!J$7:J$51)))</f>
        <v>0</v>
      </c>
      <c r="G94" s="2">
        <f t="array" ref="G94">SUM((Statistik_OKJA!$C$7:$C$51=$A94)*(Statistik_OKJA!$D$7:$D$51=$A92)*((Statistik_OKJA!K$7:K$51)))</f>
        <v>0</v>
      </c>
      <c r="H94" s="2">
        <f t="array" ref="H94">SUM((Statistik_OKJA!$C$7:$C$51=$A94)*(Statistik_OKJA!$D$7:$D$51=$A92)*((Statistik_OKJA!L$7:L$51)))</f>
        <v>0</v>
      </c>
      <c r="I94" s="9">
        <f t="array" ref="I94">SUM((Statistik_OKJA!$C$7:$C$51=$A94)*(Statistik_OKJA!$D$7:$D$51=$A92)*((Statistik_OKJA!M$7:M$51)))</f>
        <v>0</v>
      </c>
      <c r="J94" s="8">
        <f t="array" ref="J94">SUM((Statistik_OKJA!$C$7:$C$51=$A94)*(Statistik_OKJA!$D$7:$D$51=$A92)*((Statistik_OKJA!N$7:N$51)))</f>
        <v>0</v>
      </c>
      <c r="K94" s="2">
        <f t="array" ref="K94">SUM((Statistik_OKJA!$C$7:$C$51=$A94)*(Statistik_OKJA!$D$7:$D$51=$A92)*((Statistik_OKJA!O$7:O$51)))</f>
        <v>0</v>
      </c>
      <c r="L94" s="2">
        <f t="array" ref="L94">SUM((Statistik_OKJA!$C$7:$C$51=$A94)*(Statistik_OKJA!$D$7:$D$51=$A92)*((Statistik_OKJA!P$7:P$51)))</f>
        <v>0</v>
      </c>
      <c r="M94" s="2">
        <f t="array" ref="M94">SUM((Statistik_OKJA!$C$7:$C$51=$A94)*(Statistik_OKJA!$D$7:$D$51=$A92)*((Statistik_OKJA!Q$7:Q$51)))</f>
        <v>0</v>
      </c>
      <c r="N94" s="9">
        <f t="array" ref="N94">SUM((Statistik_OKJA!$C$7:$C$51=$A94)*(Statistik_OKJA!$D$7:$D$51=$A92)*((Statistik_OKJA!R$7:R$51)))</f>
        <v>0</v>
      </c>
      <c r="O94" s="8">
        <f t="array" ref="O94">SUM((Statistik_OKJA!$C$7:$C$51=$A94)*(Statistik_OKJA!$D$7:$D$51=$A92)*((Statistik_OKJA!S$7:S$51)))</f>
        <v>0</v>
      </c>
      <c r="P94" s="2">
        <f t="array" ref="P94">SUM((Statistik_OKJA!$C$7:$C$51=$A94)*(Statistik_OKJA!$D$7:$D$51=$A92)*((Statistik_OKJA!T$7:T$51)))</f>
        <v>0</v>
      </c>
      <c r="Q94" s="2">
        <f t="array" ref="Q94">SUM((Statistik_OKJA!$C$7:$C$51=$A94)*(Statistik_OKJA!$D$7:$D$51=$A92)*((Statistik_OKJA!U$7:U$51)))</f>
        <v>0</v>
      </c>
      <c r="R94" s="2">
        <f t="array" ref="R94">SUM((Statistik_OKJA!$C$7:$C$51=$A94)*(Statistik_OKJA!$D$7:$D$51=$A92)*((Statistik_OKJA!V$7:V$51)))</f>
        <v>0</v>
      </c>
      <c r="S94" s="9">
        <f t="array" ref="S94">SUM((Statistik_OKJA!$C$7:$C$51=$A94)*(Statistik_OKJA!$D$7:$D$51=$A92)*((Statistik_OKJA!W$7:W$51)))</f>
        <v>0</v>
      </c>
      <c r="T94" s="8">
        <f t="array" ref="T94">SUM((Statistik_OKJA!$C$7:$C$51=$A94)*(Statistik_OKJA!$D$7:$D$51=$A92)*((Statistik_OKJA!X$7:X$51)))</f>
        <v>0</v>
      </c>
      <c r="U94" s="2">
        <f t="array" ref="U94">SUM((Statistik_OKJA!$C$7:$C$51=$A94)*(Statistik_OKJA!$D$7:$D$51=$A92)*((Statistik_OKJA!Y$7:Y$51)))</f>
        <v>0</v>
      </c>
      <c r="V94" s="2">
        <f t="array" ref="V94">SUM((Statistik_OKJA!$C$7:$C$51=$A94)*(Statistik_OKJA!$D$7:$D$51=$A92)*((Statistik_OKJA!Z$7:Z$51)))</f>
        <v>0</v>
      </c>
      <c r="W94" s="2">
        <f t="array" ref="W94">SUM((Statistik_OKJA!$C$7:$C$51=$A94)*(Statistik_OKJA!$D$7:$D$51=$A92)*((Statistik_OKJA!AA$7:AA$51)))</f>
        <v>0</v>
      </c>
      <c r="X94" s="9">
        <f t="array" ref="X94">SUM((Statistik_OKJA!$C$7:$C$51=$A94)*(Statistik_OKJA!$D$7:$D$51=$A92)*((Statistik_OKJA!AB$7:AB$51)))</f>
        <v>0</v>
      </c>
      <c r="Y94" s="8">
        <f t="array" ref="Y94">SUM((Statistik_OKJA!$C$7:$C$51=$A94)*(Statistik_OKJA!$D$7:$D$51=$A92)*((Statistik_OKJA!AC$7:AC$51)))</f>
        <v>0</v>
      </c>
      <c r="Z94" s="2">
        <f t="array" ref="Z94">SUM((Statistik_OKJA!$C$7:$C$51=$A94)*(Statistik_OKJA!$D$7:$D$51=$A92)*((Statistik_OKJA!AD$7:AD$51)))</f>
        <v>0</v>
      </c>
      <c r="AA94" s="2">
        <f t="array" ref="AA94">SUM((Statistik_OKJA!$C$7:$C$51=$A94)*(Statistik_OKJA!$D$7:$D$51=$A92)*((Statistik_OKJA!AE$7:AE$51)))</f>
        <v>0</v>
      </c>
      <c r="AB94" s="2">
        <f t="array" ref="AB94">SUM((Statistik_OKJA!$C$7:$C$51=$A94)*(Statistik_OKJA!$D$7:$D$51=$A92)*((Statistik_OKJA!AF$7:AF$51)))</f>
        <v>0</v>
      </c>
      <c r="AC94" s="9">
        <f t="array" ref="AC94">SUM((Statistik_OKJA!$C$7:$C$51=$A94)*(Statistik_OKJA!$D$7:$D$51=$A92)*((Statistik_OKJA!AG$7:AG$51)))</f>
        <v>0</v>
      </c>
      <c r="AD94" s="8">
        <f t="array" ref="AD94">SUM((Statistik_OKJA!$C$7:$C$51=$A94)*(Statistik_OKJA!$D$7:$D$51=$A92)*((Statistik_OKJA!AH$7:AH$51)))</f>
        <v>0</v>
      </c>
      <c r="AE94" s="2">
        <f t="array" ref="AE94">SUM((Statistik_OKJA!$C$7:$C$51=$A94)*(Statistik_OKJA!$D$7:$D$51=$A92)*((Statistik_OKJA!AI$7:AI$51)))</f>
        <v>0</v>
      </c>
      <c r="AF94" s="2">
        <f t="array" ref="AF94">SUM((Statistik_OKJA!$C$7:$C$51=$A94)*(Statistik_OKJA!$D$7:$D$51=$A92)*((Statistik_OKJA!AJ$7:AJ$51)))</f>
        <v>0</v>
      </c>
      <c r="AG94" s="2">
        <f t="array" ref="AG94">SUM((Statistik_OKJA!$C$7:$C$51=$A94)*(Statistik_OKJA!$D$7:$D$51=$A92)*((Statistik_OKJA!AK$7:AK$51)))</f>
        <v>0</v>
      </c>
      <c r="AH94" s="9">
        <f t="array" ref="AH94">SUM((Statistik_OKJA!$C$7:$C$51=$A94)*(Statistik_OKJA!$D$7:$D$51=$A92)*((Statistik_OKJA!AL$7:AL$51)))</f>
        <v>0</v>
      </c>
    </row>
    <row r="95" spans="1:34" ht="15" customHeight="1" x14ac:dyDescent="0.25">
      <c r="A95" s="244" t="s">
        <v>42</v>
      </c>
      <c r="B95" s="245"/>
      <c r="C95" s="246"/>
      <c r="D95" s="7">
        <f t="array" ref="D95">SUM((Statistik_OKJA!$C$7:$C$51=$A95)*(Statistik_OKJA!$D$7:$D$51=$A92)*((Statistik_OKJA!AQ$7:AQ$51)))</f>
        <v>0</v>
      </c>
      <c r="E95" s="7">
        <f t="array" ref="E95">SUM((Statistik_OKJA!$C$7:$C$51=$A95)*(Statistik_OKJA!$D$7:$D$51=$A92)*((Statistik_OKJA!I$7:I$51)))</f>
        <v>0</v>
      </c>
      <c r="F95" s="1">
        <f t="array" ref="F95">SUM((Statistik_OKJA!$C$7:$C$51=$A95)*(Statistik_OKJA!$D$7:$D$51=$A92)*((Statistik_OKJA!J$7:J$51)))</f>
        <v>0</v>
      </c>
      <c r="G95" s="1">
        <f t="array" ref="G95">SUM((Statistik_OKJA!$C$7:$C$51=$A95)*(Statistik_OKJA!$D$7:$D$51=$A92)*((Statistik_OKJA!K$7:K$51)))</f>
        <v>0</v>
      </c>
      <c r="H95" s="1">
        <f t="array" ref="H95">SUM((Statistik_OKJA!$C$7:$C$51=$A95)*(Statistik_OKJA!$D$7:$D$51=$A92)*((Statistik_OKJA!L$7:L$51)))</f>
        <v>0</v>
      </c>
      <c r="I95" s="10">
        <f t="array" ref="I95">SUM((Statistik_OKJA!$C$7:$C$51=$A95)*(Statistik_OKJA!$D$7:$D$51=$A92)*((Statistik_OKJA!M$7:M$51)))</f>
        <v>0</v>
      </c>
      <c r="J95" s="7">
        <f t="array" ref="J95">SUM((Statistik_OKJA!$C$7:$C$51=$A95)*(Statistik_OKJA!$D$7:$D$51=$A92)*((Statistik_OKJA!N$7:N$51)))</f>
        <v>0</v>
      </c>
      <c r="K95" s="1">
        <f t="array" ref="K95">SUM((Statistik_OKJA!$C$7:$C$51=$A95)*(Statistik_OKJA!$D$7:$D$51=$A92)*((Statistik_OKJA!O$7:O$51)))</f>
        <v>0</v>
      </c>
      <c r="L95" s="1">
        <f t="array" ref="L95">SUM((Statistik_OKJA!$C$7:$C$51=$A95)*(Statistik_OKJA!$D$7:$D$51=$A92)*((Statistik_OKJA!P$7:P$51)))</f>
        <v>0</v>
      </c>
      <c r="M95" s="1">
        <f t="array" ref="M95">SUM((Statistik_OKJA!$C$7:$C$51=$A95)*(Statistik_OKJA!$D$7:$D$51=$A92)*((Statistik_OKJA!Q$7:Q$51)))</f>
        <v>0</v>
      </c>
      <c r="N95" s="10">
        <f t="array" ref="N95">SUM((Statistik_OKJA!$C$7:$C$51=$A95)*(Statistik_OKJA!$D$7:$D$51=$A92)*((Statistik_OKJA!R$7:R$51)))</f>
        <v>0</v>
      </c>
      <c r="O95" s="7">
        <f t="array" ref="O95">SUM((Statistik_OKJA!$C$7:$C$51=$A95)*(Statistik_OKJA!$D$7:$D$51=$A92)*((Statistik_OKJA!S$7:S$51)))</f>
        <v>0</v>
      </c>
      <c r="P95" s="1">
        <f t="array" ref="P95">SUM((Statistik_OKJA!$C$7:$C$51=$A95)*(Statistik_OKJA!$D$7:$D$51=$A92)*((Statistik_OKJA!T$7:T$51)))</f>
        <v>0</v>
      </c>
      <c r="Q95" s="1">
        <f t="array" ref="Q95">SUM((Statistik_OKJA!$C$7:$C$51=$A95)*(Statistik_OKJA!$D$7:$D$51=$A92)*((Statistik_OKJA!U$7:U$51)))</f>
        <v>0</v>
      </c>
      <c r="R95" s="1">
        <f t="array" ref="R95">SUM((Statistik_OKJA!$C$7:$C$51=$A95)*(Statistik_OKJA!$D$7:$D$51=$A92)*((Statistik_OKJA!V$7:V$51)))</f>
        <v>0</v>
      </c>
      <c r="S95" s="10">
        <f t="array" ref="S95">SUM((Statistik_OKJA!$C$7:$C$51=$A95)*(Statistik_OKJA!$D$7:$D$51=$A92)*((Statistik_OKJA!W$7:W$51)))</f>
        <v>0</v>
      </c>
      <c r="T95" s="7">
        <f t="array" ref="T95">SUM((Statistik_OKJA!$C$7:$C$51=$A95)*(Statistik_OKJA!$D$7:$D$51=$A92)*((Statistik_OKJA!X$7:X$51)))</f>
        <v>0</v>
      </c>
      <c r="U95" s="1">
        <f t="array" ref="U95">SUM((Statistik_OKJA!$C$7:$C$51=$A95)*(Statistik_OKJA!$D$7:$D$51=$A92)*((Statistik_OKJA!Y$7:Y$51)))</f>
        <v>0</v>
      </c>
      <c r="V95" s="1">
        <f t="array" ref="V95">SUM((Statistik_OKJA!$C$7:$C$51=$A95)*(Statistik_OKJA!$D$7:$D$51=$A92)*((Statistik_OKJA!Z$7:Z$51)))</f>
        <v>0</v>
      </c>
      <c r="W95" s="1">
        <f t="array" ref="W95">SUM((Statistik_OKJA!$C$7:$C$51=$A95)*(Statistik_OKJA!$D$7:$D$51=$A92)*((Statistik_OKJA!AA$7:AA$51)))</f>
        <v>0</v>
      </c>
      <c r="X95" s="10">
        <f t="array" ref="X95">SUM((Statistik_OKJA!$C$7:$C$51=$A95)*(Statistik_OKJA!$D$7:$D$51=$A92)*((Statistik_OKJA!AB$7:AB$51)))</f>
        <v>0</v>
      </c>
      <c r="Y95" s="7">
        <f t="array" ref="Y95">SUM((Statistik_OKJA!$C$7:$C$51=$A95)*(Statistik_OKJA!$D$7:$D$51=$A92)*((Statistik_OKJA!AC$7:AC$51)))</f>
        <v>0</v>
      </c>
      <c r="Z95" s="1">
        <f t="array" ref="Z95">SUM((Statistik_OKJA!$C$7:$C$51=$A95)*(Statistik_OKJA!$D$7:$D$51=$A92)*((Statistik_OKJA!AD$7:AD$51)))</f>
        <v>0</v>
      </c>
      <c r="AA95" s="1">
        <f t="array" ref="AA95">SUM((Statistik_OKJA!$C$7:$C$51=$A95)*(Statistik_OKJA!$D$7:$D$51=$A92)*((Statistik_OKJA!AE$7:AE$51)))</f>
        <v>0</v>
      </c>
      <c r="AB95" s="1">
        <f t="array" ref="AB95">SUM((Statistik_OKJA!$C$7:$C$51=$A95)*(Statistik_OKJA!$D$7:$D$51=$A92)*((Statistik_OKJA!AF$7:AF$51)))</f>
        <v>0</v>
      </c>
      <c r="AC95" s="10">
        <f t="array" ref="AC95">SUM((Statistik_OKJA!$C$7:$C$51=$A95)*(Statistik_OKJA!$D$7:$D$51=$A92)*((Statistik_OKJA!AG$7:AG$51)))</f>
        <v>0</v>
      </c>
      <c r="AD95" s="7">
        <f t="array" ref="AD95">SUM((Statistik_OKJA!$C$7:$C$51=$A95)*(Statistik_OKJA!$D$7:$D$51=$A92)*((Statistik_OKJA!AH$7:AH$51)))</f>
        <v>0</v>
      </c>
      <c r="AE95" s="1">
        <f t="array" ref="AE95">SUM((Statistik_OKJA!$C$7:$C$51=$A95)*(Statistik_OKJA!$D$7:$D$51=$A92)*((Statistik_OKJA!AI$7:AI$51)))</f>
        <v>0</v>
      </c>
      <c r="AF95" s="1">
        <f t="array" ref="AF95">SUM((Statistik_OKJA!$C$7:$C$51=$A95)*(Statistik_OKJA!$D$7:$D$51=$A92)*((Statistik_OKJA!AJ$7:AJ$51)))</f>
        <v>0</v>
      </c>
      <c r="AG95" s="1">
        <f t="array" ref="AG95">SUM((Statistik_OKJA!$C$7:$C$51=$A95)*(Statistik_OKJA!$D$7:$D$51=$A92)*((Statistik_OKJA!AK$7:AK$51)))</f>
        <v>0</v>
      </c>
      <c r="AH95" s="10">
        <f t="array" ref="AH95">SUM((Statistik_OKJA!$C$7:$C$51=$A95)*(Statistik_OKJA!$D$7:$D$51=$A92)*((Statistik_OKJA!AL$7:AL$51)))</f>
        <v>0</v>
      </c>
    </row>
    <row r="96" spans="1:34" ht="15" customHeight="1" x14ac:dyDescent="0.25">
      <c r="A96" s="244" t="s">
        <v>43</v>
      </c>
      <c r="B96" s="245"/>
      <c r="C96" s="246"/>
      <c r="D96" s="7">
        <f t="array" ref="D96">SUM((Statistik_OKJA!$C$7:$C$51=$A96)*(Statistik_OKJA!$D$7:$D$51=$A92)*((Statistik_OKJA!AQ$7:AQ$51)))</f>
        <v>0</v>
      </c>
      <c r="E96" s="7">
        <f t="array" ref="E96">SUM((Statistik_OKJA!$C$7:$C$51=$A96)*(Statistik_OKJA!$D$7:$D$51=$A92)*((Statistik_OKJA!I$7:I$51)))</f>
        <v>0</v>
      </c>
      <c r="F96" s="1">
        <f t="array" ref="F96">SUM((Statistik_OKJA!$C$7:$C$51=$A96)*(Statistik_OKJA!$D$7:$D$51=$A92)*((Statistik_OKJA!J$7:J$51)))</f>
        <v>0</v>
      </c>
      <c r="G96" s="1">
        <f t="array" ref="G96">SUM((Statistik_OKJA!$C$7:$C$51=$A96)*(Statistik_OKJA!$D$7:$D$51=$A92)*((Statistik_OKJA!K$7:K$51)))</f>
        <v>0</v>
      </c>
      <c r="H96" s="1">
        <f t="array" ref="H96">SUM((Statistik_OKJA!$C$7:$C$51=$A96)*(Statistik_OKJA!$D$7:$D$51=$A92)*((Statistik_OKJA!L$7:L$51)))</f>
        <v>0</v>
      </c>
      <c r="I96" s="10">
        <f t="array" ref="I96">SUM((Statistik_OKJA!$C$7:$C$51=$A96)*(Statistik_OKJA!$D$7:$D$51=$A92)*((Statistik_OKJA!M$7:M$51)))</f>
        <v>0</v>
      </c>
      <c r="J96" s="7">
        <f t="array" ref="J96">SUM((Statistik_OKJA!$C$7:$C$51=$A96)*(Statistik_OKJA!$D$7:$D$51=$A92)*((Statistik_OKJA!N$7:N$51)))</f>
        <v>0</v>
      </c>
      <c r="K96" s="1">
        <f t="array" ref="K96">SUM((Statistik_OKJA!$C$7:$C$51=$A96)*(Statistik_OKJA!$D$7:$D$51=$A92)*((Statistik_OKJA!O$7:O$51)))</f>
        <v>0</v>
      </c>
      <c r="L96" s="1">
        <f t="array" ref="L96">SUM((Statistik_OKJA!$C$7:$C$51=$A96)*(Statistik_OKJA!$D$7:$D$51=$A92)*((Statistik_OKJA!P$7:P$51)))</f>
        <v>0</v>
      </c>
      <c r="M96" s="1">
        <f t="array" ref="M96">SUM((Statistik_OKJA!$C$7:$C$51=$A96)*(Statistik_OKJA!$D$7:$D$51=$A92)*((Statistik_OKJA!Q$7:Q$51)))</f>
        <v>0</v>
      </c>
      <c r="N96" s="10">
        <f t="array" ref="N96">SUM((Statistik_OKJA!$C$7:$C$51=$A96)*(Statistik_OKJA!$D$7:$D$51=$A92)*((Statistik_OKJA!R$7:R$51)))</f>
        <v>0</v>
      </c>
      <c r="O96" s="7">
        <f t="array" ref="O96">SUM((Statistik_OKJA!$C$7:$C$51=$A96)*(Statistik_OKJA!$D$7:$D$51=$A92)*((Statistik_OKJA!S$7:S$51)))</f>
        <v>0</v>
      </c>
      <c r="P96" s="1">
        <f t="array" ref="P96">SUM((Statistik_OKJA!$C$7:$C$51=$A96)*(Statistik_OKJA!$D$7:$D$51=$A92)*((Statistik_OKJA!T$7:T$51)))</f>
        <v>0</v>
      </c>
      <c r="Q96" s="1">
        <f t="array" ref="Q96">SUM((Statistik_OKJA!$C$7:$C$51=$A96)*(Statistik_OKJA!$D$7:$D$51=$A92)*((Statistik_OKJA!U$7:U$51)))</f>
        <v>0</v>
      </c>
      <c r="R96" s="1">
        <f t="array" ref="R96">SUM((Statistik_OKJA!$C$7:$C$51=$A96)*(Statistik_OKJA!$D$7:$D$51=$A92)*((Statistik_OKJA!V$7:V$51)))</f>
        <v>0</v>
      </c>
      <c r="S96" s="10">
        <f t="array" ref="S96">SUM((Statistik_OKJA!$C$7:$C$51=$A96)*(Statistik_OKJA!$D$7:$D$51=$A92)*((Statistik_OKJA!W$7:W$51)))</f>
        <v>0</v>
      </c>
      <c r="T96" s="7">
        <f t="array" ref="T96">SUM((Statistik_OKJA!$C$7:$C$51=$A96)*(Statistik_OKJA!$D$7:$D$51=$A92)*((Statistik_OKJA!X$7:X$51)))</f>
        <v>0</v>
      </c>
      <c r="U96" s="1">
        <f t="array" ref="U96">SUM((Statistik_OKJA!$C$7:$C$51=$A96)*(Statistik_OKJA!$D$7:$D$51=$A92)*((Statistik_OKJA!Y$7:Y$51)))</f>
        <v>0</v>
      </c>
      <c r="V96" s="1">
        <f t="array" ref="V96">SUM((Statistik_OKJA!$C$7:$C$51=$A96)*(Statistik_OKJA!$D$7:$D$51=$A92)*((Statistik_OKJA!Z$7:Z$51)))</f>
        <v>0</v>
      </c>
      <c r="W96" s="1">
        <f t="array" ref="W96">SUM((Statistik_OKJA!$C$7:$C$51=$A96)*(Statistik_OKJA!$D$7:$D$51=$A92)*((Statistik_OKJA!AA$7:AA$51)))</f>
        <v>0</v>
      </c>
      <c r="X96" s="10">
        <f t="array" ref="X96">SUM((Statistik_OKJA!$C$7:$C$51=$A96)*(Statistik_OKJA!$D$7:$D$51=$A92)*((Statistik_OKJA!AB$7:AB$51)))</f>
        <v>0</v>
      </c>
      <c r="Y96" s="7">
        <f t="array" ref="Y96">SUM((Statistik_OKJA!$C$7:$C$51=$A96)*(Statistik_OKJA!$D$7:$D$51=$A92)*((Statistik_OKJA!AC$7:AC$51)))</f>
        <v>0</v>
      </c>
      <c r="Z96" s="1">
        <f t="array" ref="Z96">SUM((Statistik_OKJA!$C$7:$C$51=$A96)*(Statistik_OKJA!$D$7:$D$51=$A92)*((Statistik_OKJA!AD$7:AD$51)))</f>
        <v>0</v>
      </c>
      <c r="AA96" s="1">
        <f t="array" ref="AA96">SUM((Statistik_OKJA!$C$7:$C$51=$A96)*(Statistik_OKJA!$D$7:$D$51=$A92)*((Statistik_OKJA!AE$7:AE$51)))</f>
        <v>0</v>
      </c>
      <c r="AB96" s="1">
        <f t="array" ref="AB96">SUM((Statistik_OKJA!$C$7:$C$51=$A96)*(Statistik_OKJA!$D$7:$D$51=$A92)*((Statistik_OKJA!AF$7:AF$51)))</f>
        <v>0</v>
      </c>
      <c r="AC96" s="10">
        <f t="array" ref="AC96">SUM((Statistik_OKJA!$C$7:$C$51=$A96)*(Statistik_OKJA!$D$7:$D$51=$A92)*((Statistik_OKJA!AG$7:AG$51)))</f>
        <v>0</v>
      </c>
      <c r="AD96" s="7">
        <f t="array" ref="AD96">SUM((Statistik_OKJA!$C$7:$C$51=$A96)*(Statistik_OKJA!$D$7:$D$51=$A92)*((Statistik_OKJA!AH$7:AH$51)))</f>
        <v>0</v>
      </c>
      <c r="AE96" s="1">
        <f t="array" ref="AE96">SUM((Statistik_OKJA!$C$7:$C$51=$A96)*(Statistik_OKJA!$D$7:$D$51=$A92)*((Statistik_OKJA!AI$7:AI$51)))</f>
        <v>0</v>
      </c>
      <c r="AF96" s="1">
        <f t="array" ref="AF96">SUM((Statistik_OKJA!$C$7:$C$51=$A96)*(Statistik_OKJA!$D$7:$D$51=$A92)*((Statistik_OKJA!AJ$7:AJ$51)))</f>
        <v>0</v>
      </c>
      <c r="AG96" s="1">
        <f t="array" ref="AG96">SUM((Statistik_OKJA!$C$7:$C$51=$A96)*(Statistik_OKJA!$D$7:$D$51=$A92)*((Statistik_OKJA!AK$7:AK$51)))</f>
        <v>0</v>
      </c>
      <c r="AH96" s="10">
        <f t="array" ref="AH96">SUM((Statistik_OKJA!$C$7:$C$51=$A96)*(Statistik_OKJA!$D$7:$D$51=$A92)*((Statistik_OKJA!AL$7:AL$51)))</f>
        <v>0</v>
      </c>
    </row>
    <row r="97" spans="1:34" ht="15" customHeight="1" thickBot="1" x14ac:dyDescent="0.3">
      <c r="A97" s="247" t="s">
        <v>38</v>
      </c>
      <c r="B97" s="248"/>
      <c r="C97" s="249"/>
      <c r="D97" s="11">
        <f t="array" ref="D97">SUM((Statistik_FPT!$C$7:$C$51=$A97)*(Statistik_FPT!$D$7:$D$51=$A92)*((Statistik_FPT!AQ$7:AQ$51)))</f>
        <v>0</v>
      </c>
      <c r="E97" s="11">
        <f t="array" ref="E97">SUM((Statistik_FPT!$C$7:$C$51=$A97)*(Statistik_FPT!$D$7:$D$51=$A92)*((Statistik_FPT!I$7:I$51)))</f>
        <v>0</v>
      </c>
      <c r="F97" s="12">
        <f t="array" ref="F97">SUM((Statistik_FPT!$C$7:$C$51=$A97)*(Statistik_FPT!$D$7:$D$51=$A92)*((Statistik_FPT!J$7:J$51)))</f>
        <v>0</v>
      </c>
      <c r="G97" s="12">
        <f t="array" ref="G97">SUM((Statistik_FPT!$C$7:$C$51=$A97)*(Statistik_FPT!$D$7:$D$51=$A92)*((Statistik_FPT!K$7:K$51)))</f>
        <v>0</v>
      </c>
      <c r="H97" s="12">
        <f t="array" ref="H97">SUM((Statistik_FPT!$C$7:$C$51=$A97)*(Statistik_FPT!$D$7:$D$51=$A92)*((Statistik_FPT!L$7:L$51)))</f>
        <v>0</v>
      </c>
      <c r="I97" s="13">
        <f t="array" ref="I97">SUM((Statistik_FPT!$C$7:$C$51=$A97)*(Statistik_FPT!$D$7:$D$51=$A92)*((Statistik_FPT!M$7:M$51)))</f>
        <v>0</v>
      </c>
      <c r="J97" s="11">
        <f t="array" ref="J97">SUM((Statistik_FPT!$C$7:$C$51=$A97)*(Statistik_FPT!$D$7:$D$51=$A92)*((Statistik_FPT!N$7:N$51)))</f>
        <v>0</v>
      </c>
      <c r="K97" s="12">
        <f t="array" ref="K97">SUM((Statistik_FPT!$C$7:$C$51=$A97)*(Statistik_FPT!$D$7:$D$51=$A92)*((Statistik_FPT!O$7:O$51)))</f>
        <v>0</v>
      </c>
      <c r="L97" s="12">
        <f t="array" ref="L97">SUM((Statistik_FPT!$C$7:$C$51=$A97)*(Statistik_FPT!$D$7:$D$51=$A92)*((Statistik_FPT!P$7:P$51)))</f>
        <v>0</v>
      </c>
      <c r="M97" s="12">
        <f t="array" ref="M97">SUM((Statistik_FPT!$C$7:$C$51=$A97)*(Statistik_FPT!$D$7:$D$51=$A92)*((Statistik_FPT!Q$7:Q$51)))</f>
        <v>0</v>
      </c>
      <c r="N97" s="13">
        <f t="array" ref="N97">SUM((Statistik_FPT!$C$7:$C$51=$A97)*(Statistik_FPT!$D$7:$D$51=$A92)*((Statistik_FPT!R$7:R$51)))</f>
        <v>0</v>
      </c>
      <c r="O97" s="11">
        <f t="array" ref="O97">SUM((Statistik_FPT!$C$7:$C$51=$A97)*(Statistik_FPT!$D$7:$D$51=$A92)*((Statistik_FPT!S$7:S$51)))</f>
        <v>0</v>
      </c>
      <c r="P97" s="12">
        <f t="array" ref="P97">SUM((Statistik_FPT!$C$7:$C$51=$A97)*(Statistik_FPT!$D$7:$D$51=$A92)*((Statistik_FPT!T$7:T$51)))</f>
        <v>0</v>
      </c>
      <c r="Q97" s="12">
        <f t="array" ref="Q97">SUM((Statistik_FPT!$C$7:$C$51=$A97)*(Statistik_FPT!$D$7:$D$51=$A92)*((Statistik_FPT!U$7:U$51)))</f>
        <v>0</v>
      </c>
      <c r="R97" s="12">
        <f t="array" ref="R97">SUM((Statistik_FPT!$C$7:$C$51=$A97)*(Statistik_FPT!$D$7:$D$51=$A92)*((Statistik_FPT!V$7:V$51)))</f>
        <v>0</v>
      </c>
      <c r="S97" s="13">
        <f t="array" ref="S97">SUM((Statistik_FPT!$C$7:$C$51=$A97)*(Statistik_FPT!$D$7:$D$51=$A92)*((Statistik_FPT!W$7:W$51)))</f>
        <v>0</v>
      </c>
      <c r="T97" s="11">
        <f t="array" ref="T97">SUM((Statistik_FPT!$C$7:$C$51=$A97)*(Statistik_FPT!$D$7:$D$51=$A92)*((Statistik_FPT!X$7:X$51)))</f>
        <v>0</v>
      </c>
      <c r="U97" s="12">
        <f t="array" ref="U97">SUM((Statistik_FPT!$C$7:$C$51=$A97)*(Statistik_FPT!$D$7:$D$51=$A92)*((Statistik_FPT!Y$7:Y$51)))</f>
        <v>0</v>
      </c>
      <c r="V97" s="12">
        <f t="array" ref="V97">SUM((Statistik_FPT!$C$7:$C$51=$A97)*(Statistik_FPT!$D$7:$D$51=$A92)*((Statistik_FPT!Z$7:Z$51)))</f>
        <v>0</v>
      </c>
      <c r="W97" s="12">
        <f t="array" ref="W97">SUM((Statistik_FPT!$C$7:$C$51=$A97)*(Statistik_FPT!$D$7:$D$51=$A92)*((Statistik_FPT!AA$7:AA$51)))</f>
        <v>0</v>
      </c>
      <c r="X97" s="13">
        <f t="array" ref="X97">SUM((Statistik_FPT!$C$7:$C$51=$A97)*(Statistik_FPT!$D$7:$D$51=$A92)*((Statistik_FPT!AB$7:AB$51)))</f>
        <v>0</v>
      </c>
      <c r="Y97" s="11">
        <f t="array" ref="Y97">SUM((Statistik_FPT!$C$7:$C$51=$A97)*(Statistik_FPT!$D$7:$D$51=$A92)*((Statistik_FPT!AC$7:AC$51)))</f>
        <v>0</v>
      </c>
      <c r="Z97" s="12">
        <f t="array" ref="Z97">SUM((Statistik_FPT!$C$7:$C$51=$A97)*(Statistik_FPT!$D$7:$D$51=$A92)*((Statistik_FPT!AD$7:AD$51)))</f>
        <v>0</v>
      </c>
      <c r="AA97" s="12">
        <f t="array" ref="AA97">SUM((Statistik_FPT!$C$7:$C$51=$A97)*(Statistik_FPT!$D$7:$D$51=$A92)*((Statistik_FPT!AE$7:AE$51)))</f>
        <v>0</v>
      </c>
      <c r="AB97" s="12">
        <f t="array" ref="AB97">SUM((Statistik_FPT!$C$7:$C$51=$A97)*(Statistik_FPT!$D$7:$D$51=$A92)*((Statistik_FPT!AF$7:AF$51)))</f>
        <v>0</v>
      </c>
      <c r="AC97" s="13">
        <f t="array" ref="AC97">SUM((Statistik_FPT!$C$7:$C$51=$A97)*(Statistik_FPT!$D$7:$D$51=$A92)*((Statistik_FPT!AG$7:AG$51)))</f>
        <v>0</v>
      </c>
      <c r="AD97" s="11">
        <f t="array" ref="AD97">SUM((Statistik_FPT!$C$7:$C$51=$A97)*(Statistik_FPT!$D$7:$D$51=$A92)*((Statistik_FPT!AH$7:AH$51)))</f>
        <v>0</v>
      </c>
      <c r="AE97" s="12">
        <f t="array" ref="AE97">SUM((Statistik_FPT!$C$7:$C$51=$A97)*(Statistik_FPT!$D$7:$D$51=$A92)*((Statistik_FPT!AI$7:AI$51)))</f>
        <v>0</v>
      </c>
      <c r="AF97" s="12">
        <f t="array" ref="AF97">SUM((Statistik_FPT!$C$7:$C$51=$A97)*(Statistik_FPT!$D$7:$D$51=$A92)*((Statistik_FPT!AJ$7:AJ$51)))</f>
        <v>0</v>
      </c>
      <c r="AG97" s="12">
        <f t="array" ref="AG97">SUM((Statistik_FPT!$C$7:$C$51=$A97)*(Statistik_FPT!$D$7:$D$51=$A92)*((Statistik_FPT!AK$7:AK$51)))</f>
        <v>0</v>
      </c>
      <c r="AH97" s="13">
        <f t="array" ref="AH97">SUM((Statistik_FPT!$C$7:$C$51=$A97)*(Statistik_FPT!$D$7:$D$51=$A92)*((Statistik_FPT!AL$7:AL$51)))</f>
        <v>0</v>
      </c>
    </row>
    <row r="98" spans="1:34" ht="15.75" thickBot="1" x14ac:dyDescent="0.3"/>
    <row r="99" spans="1:34" ht="15" customHeight="1" thickBot="1" x14ac:dyDescent="0.3">
      <c r="A99" s="238">
        <v>9</v>
      </c>
      <c r="B99" s="239"/>
      <c r="C99" s="240"/>
      <c r="D99" s="238" t="s">
        <v>47</v>
      </c>
      <c r="E99" s="224" t="s">
        <v>53</v>
      </c>
      <c r="F99" s="225"/>
      <c r="G99" s="225"/>
      <c r="H99" s="225"/>
      <c r="I99" s="226"/>
      <c r="J99" s="224" t="s">
        <v>54</v>
      </c>
      <c r="K99" s="225"/>
      <c r="L99" s="225"/>
      <c r="M99" s="225"/>
      <c r="N99" s="226"/>
      <c r="O99" s="224" t="s">
        <v>55</v>
      </c>
      <c r="P99" s="225"/>
      <c r="Q99" s="225"/>
      <c r="R99" s="225"/>
      <c r="S99" s="226"/>
      <c r="T99" s="224" t="s">
        <v>56</v>
      </c>
      <c r="U99" s="225"/>
      <c r="V99" s="225"/>
      <c r="W99" s="225"/>
      <c r="X99" s="226"/>
      <c r="Y99" s="224" t="s">
        <v>57</v>
      </c>
      <c r="Z99" s="225"/>
      <c r="AA99" s="225"/>
      <c r="AB99" s="225"/>
      <c r="AC99" s="226"/>
      <c r="AD99" s="224" t="s">
        <v>58</v>
      </c>
      <c r="AE99" s="225"/>
      <c r="AF99" s="225"/>
      <c r="AG99" s="225"/>
      <c r="AH99" s="226"/>
    </row>
    <row r="100" spans="1:34" s="134" customFormat="1" ht="15" customHeight="1" thickBot="1" x14ac:dyDescent="0.3">
      <c r="A100" s="241"/>
      <c r="B100" s="242"/>
      <c r="C100" s="243"/>
      <c r="D100" s="241"/>
      <c r="E100" s="127" t="s">
        <v>26</v>
      </c>
      <c r="F100" s="128" t="s">
        <v>27</v>
      </c>
      <c r="G100" s="128" t="s">
        <v>28</v>
      </c>
      <c r="H100" s="128" t="s">
        <v>29</v>
      </c>
      <c r="I100" s="129" t="s">
        <v>30</v>
      </c>
      <c r="J100" s="127" t="s">
        <v>26</v>
      </c>
      <c r="K100" s="128" t="s">
        <v>27</v>
      </c>
      <c r="L100" s="128" t="s">
        <v>28</v>
      </c>
      <c r="M100" s="128" t="s">
        <v>29</v>
      </c>
      <c r="N100" s="130" t="s">
        <v>31</v>
      </c>
      <c r="O100" s="131" t="s">
        <v>26</v>
      </c>
      <c r="P100" s="132" t="s">
        <v>27</v>
      </c>
      <c r="Q100" s="132" t="s">
        <v>28</v>
      </c>
      <c r="R100" s="132" t="s">
        <v>29</v>
      </c>
      <c r="S100" s="133" t="s">
        <v>31</v>
      </c>
      <c r="T100" s="131" t="s">
        <v>26</v>
      </c>
      <c r="U100" s="132" t="s">
        <v>27</v>
      </c>
      <c r="V100" s="132" t="s">
        <v>28</v>
      </c>
      <c r="W100" s="132" t="s">
        <v>29</v>
      </c>
      <c r="X100" s="133" t="s">
        <v>31</v>
      </c>
      <c r="Y100" s="131" t="s">
        <v>26</v>
      </c>
      <c r="Z100" s="132" t="s">
        <v>27</v>
      </c>
      <c r="AA100" s="132" t="s">
        <v>28</v>
      </c>
      <c r="AB100" s="132" t="s">
        <v>29</v>
      </c>
      <c r="AC100" s="133" t="s">
        <v>31</v>
      </c>
      <c r="AD100" s="131" t="s">
        <v>26</v>
      </c>
      <c r="AE100" s="132" t="s">
        <v>27</v>
      </c>
      <c r="AF100" s="132" t="s">
        <v>28</v>
      </c>
      <c r="AG100" s="132" t="s">
        <v>29</v>
      </c>
      <c r="AH100" s="133" t="s">
        <v>31</v>
      </c>
    </row>
    <row r="101" spans="1:34" ht="15" customHeight="1" x14ac:dyDescent="0.25">
      <c r="A101" s="266" t="s">
        <v>20</v>
      </c>
      <c r="B101" s="267"/>
      <c r="C101" s="268"/>
      <c r="D101" s="7">
        <f t="array" ref="D101">SUM((Statistik_OKJA!$C$7:$C$51=$A101)*(Statistik_OKJA!$D$7:$D$51=$A99)*((Statistik_OKJA!AQ$7:AQ$51)))</f>
        <v>0</v>
      </c>
      <c r="E101" s="8">
        <f t="array" ref="E101">SUM((Statistik_OKJA!$C$7:$C$51=$A101)*(Statistik_OKJA!$D$7:$D$51=$A99)*((Statistik_OKJA!I$7:I$51)))</f>
        <v>0</v>
      </c>
      <c r="F101" s="2">
        <f t="array" ref="F101">SUM((Statistik_OKJA!$C$7:$C$51=$A101)*(Statistik_OKJA!$D$7:$D$51=$A99)*((Statistik_OKJA!J$7:J$51)))</f>
        <v>0</v>
      </c>
      <c r="G101" s="2">
        <f t="array" ref="G101">SUM((Statistik_OKJA!$C$7:$C$51=$A101)*(Statistik_OKJA!$D$7:$D$51=$A99)*((Statistik_OKJA!K$7:K$51)))</f>
        <v>0</v>
      </c>
      <c r="H101" s="2">
        <f t="array" ref="H101">SUM((Statistik_OKJA!$C$7:$C$51=$A101)*(Statistik_OKJA!$D$7:$D$51=$A99)*((Statistik_OKJA!L$7:L$51)))</f>
        <v>0</v>
      </c>
      <c r="I101" s="9">
        <f t="array" ref="I101">SUM((Statistik_OKJA!$C$7:$C$51=$A101)*(Statistik_OKJA!$D$7:$D$51=$A99)*((Statistik_OKJA!M$7:M$51)))</f>
        <v>0</v>
      </c>
      <c r="J101" s="8">
        <f t="array" ref="J101">SUM((Statistik_OKJA!$C$7:$C$51=$A101)*(Statistik_OKJA!$D$7:$D$51=$A99)*((Statistik_OKJA!N$7:N$51)))</f>
        <v>0</v>
      </c>
      <c r="K101" s="2">
        <f t="array" ref="K101">SUM((Statistik_OKJA!$C$7:$C$51=$A101)*(Statistik_OKJA!$D$7:$D$51=$A99)*((Statistik_OKJA!O$7:O$51)))</f>
        <v>0</v>
      </c>
      <c r="L101" s="2">
        <f t="array" ref="L101">SUM((Statistik_OKJA!$C$7:$C$51=$A101)*(Statistik_OKJA!$D$7:$D$51=$A99)*((Statistik_OKJA!P$7:P$51)))</f>
        <v>0</v>
      </c>
      <c r="M101" s="2">
        <f t="array" ref="M101">SUM((Statistik_OKJA!$C$7:$C$51=$A101)*(Statistik_OKJA!$D$7:$D$51=$A99)*((Statistik_OKJA!Q$7:Q$51)))</f>
        <v>0</v>
      </c>
      <c r="N101" s="9">
        <f t="array" ref="N101">SUM((Statistik_OKJA!$C$7:$C$51=$A101)*(Statistik_OKJA!$D$7:$D$51=$A99)*((Statistik_OKJA!R$7:R$51)))</f>
        <v>0</v>
      </c>
      <c r="O101" s="8">
        <f t="array" ref="O101">SUM((Statistik_OKJA!$C$7:$C$51=$A101)*(Statistik_OKJA!$D$7:$D$51=$A99)*((Statistik_OKJA!S$7:S$51)))</f>
        <v>0</v>
      </c>
      <c r="P101" s="2">
        <f t="array" ref="P101">SUM((Statistik_OKJA!$C$7:$C$51=$A101)*(Statistik_OKJA!$D$7:$D$51=$A99)*((Statistik_OKJA!T$7:T$51)))</f>
        <v>0</v>
      </c>
      <c r="Q101" s="2">
        <f t="array" ref="Q101">SUM((Statistik_OKJA!$C$7:$C$51=$A101)*(Statistik_OKJA!$D$7:$D$51=$A99)*((Statistik_OKJA!U$7:U$51)))</f>
        <v>0</v>
      </c>
      <c r="R101" s="2">
        <f t="array" ref="R101">SUM((Statistik_OKJA!$C$7:$C$51=$A101)*(Statistik_OKJA!$D$7:$D$51=$A99)*((Statistik_OKJA!V$7:V$51)))</f>
        <v>0</v>
      </c>
      <c r="S101" s="9">
        <f t="array" ref="S101">SUM((Statistik_OKJA!$C$7:$C$51=$A101)*(Statistik_OKJA!$D$7:$D$51=$A99)*((Statistik_OKJA!W$7:W$51)))</f>
        <v>0</v>
      </c>
      <c r="T101" s="8">
        <f t="array" ref="T101">SUM((Statistik_OKJA!$C$7:$C$51=$A101)*(Statistik_OKJA!$D$7:$D$51=$A99)*((Statistik_OKJA!X$7:X$51)))</f>
        <v>0</v>
      </c>
      <c r="U101" s="2">
        <f t="array" ref="U101">SUM((Statistik_OKJA!$C$7:$C$51=$A101)*(Statistik_OKJA!$D$7:$D$51=$A99)*((Statistik_OKJA!Y$7:Y$51)))</f>
        <v>0</v>
      </c>
      <c r="V101" s="2">
        <f t="array" ref="V101">SUM((Statistik_OKJA!$C$7:$C$51=$A101)*(Statistik_OKJA!$D$7:$D$51=$A99)*((Statistik_OKJA!Z$7:Z$51)))</f>
        <v>0</v>
      </c>
      <c r="W101" s="2">
        <f t="array" ref="W101">SUM((Statistik_OKJA!$C$7:$C$51=$A101)*(Statistik_OKJA!$D$7:$D$51=$A99)*((Statistik_OKJA!AA$7:AA$51)))</f>
        <v>0</v>
      </c>
      <c r="X101" s="9">
        <f t="array" ref="X101">SUM((Statistik_OKJA!$C$7:$C$51=$A101)*(Statistik_OKJA!$D$7:$D$51=$A99)*((Statistik_OKJA!AB$7:AB$51)))</f>
        <v>0</v>
      </c>
      <c r="Y101" s="8">
        <f t="array" ref="Y101">SUM((Statistik_OKJA!$C$7:$C$51=$A101)*(Statistik_OKJA!$D$7:$D$51=$A99)*((Statistik_OKJA!AC$7:AC$51)))</f>
        <v>0</v>
      </c>
      <c r="Z101" s="2">
        <f t="array" ref="Z101">SUM((Statistik_OKJA!$C$7:$C$51=$A101)*(Statistik_OKJA!$D$7:$D$51=$A99)*((Statistik_OKJA!AD$7:AD$51)))</f>
        <v>0</v>
      </c>
      <c r="AA101" s="2">
        <f t="array" ref="AA101">SUM((Statistik_OKJA!$C$7:$C$51=$A101)*(Statistik_OKJA!$D$7:$D$51=$A99)*((Statistik_OKJA!AE$7:AE$51)))</f>
        <v>0</v>
      </c>
      <c r="AB101" s="2">
        <f t="array" ref="AB101">SUM((Statistik_OKJA!$C$7:$C$51=$A101)*(Statistik_OKJA!$D$7:$D$51=$A99)*((Statistik_OKJA!AF$7:AF$51)))</f>
        <v>0</v>
      </c>
      <c r="AC101" s="9">
        <f t="array" ref="AC101">SUM((Statistik_OKJA!$C$7:$C$51=$A101)*(Statistik_OKJA!$D$7:$D$51=$A99)*((Statistik_OKJA!AG$7:AG$51)))</f>
        <v>0</v>
      </c>
      <c r="AD101" s="8">
        <f t="array" ref="AD101">SUM((Statistik_OKJA!$C$7:$C$51=$A101)*(Statistik_OKJA!$D$7:$D$51=$A99)*((Statistik_OKJA!AH$7:AH$51)))</f>
        <v>0</v>
      </c>
      <c r="AE101" s="2">
        <f t="array" ref="AE101">SUM((Statistik_OKJA!$C$7:$C$51=$A101)*(Statistik_OKJA!$D$7:$D$51=$A99)*((Statistik_OKJA!AI$7:AI$51)))</f>
        <v>0</v>
      </c>
      <c r="AF101" s="2">
        <f t="array" ref="AF101">SUM((Statistik_OKJA!$C$7:$C$51=$A101)*(Statistik_OKJA!$D$7:$D$51=$A99)*((Statistik_OKJA!AJ$7:AJ$51)))</f>
        <v>0</v>
      </c>
      <c r="AG101" s="2">
        <f t="array" ref="AG101">SUM((Statistik_OKJA!$C$7:$C$51=$A101)*(Statistik_OKJA!$D$7:$D$51=$A99)*((Statistik_OKJA!AK$7:AK$51)))</f>
        <v>0</v>
      </c>
      <c r="AH101" s="9">
        <f t="array" ref="AH101">SUM((Statistik_OKJA!$C$7:$C$51=$A101)*(Statistik_OKJA!$D$7:$D$51=$A99)*((Statistik_OKJA!AL$7:AL$51)))</f>
        <v>0</v>
      </c>
    </row>
    <row r="102" spans="1:34" ht="15" customHeight="1" x14ac:dyDescent="0.25">
      <c r="A102" s="244" t="s">
        <v>42</v>
      </c>
      <c r="B102" s="245"/>
      <c r="C102" s="246"/>
      <c r="D102" s="7">
        <f t="array" ref="D102">SUM((Statistik_OKJA!$C$7:$C$51=$A102)*(Statistik_OKJA!$D$7:$D$51=$A99)*((Statistik_OKJA!AQ$7:AQ$51)))</f>
        <v>0</v>
      </c>
      <c r="E102" s="7">
        <f t="array" ref="E102">SUM((Statistik_OKJA!$C$7:$C$51=$A102)*(Statistik_OKJA!$D$7:$D$51=$A99)*((Statistik_OKJA!I$7:I$51)))</f>
        <v>0</v>
      </c>
      <c r="F102" s="1">
        <f t="array" ref="F102">SUM((Statistik_OKJA!$C$7:$C$51=$A102)*(Statistik_OKJA!$D$7:$D$51=$A99)*((Statistik_OKJA!J$7:J$51)))</f>
        <v>0</v>
      </c>
      <c r="G102" s="1">
        <f t="array" ref="G102">SUM((Statistik_OKJA!$C$7:$C$51=$A102)*(Statistik_OKJA!$D$7:$D$51=$A99)*((Statistik_OKJA!K$7:K$51)))</f>
        <v>0</v>
      </c>
      <c r="H102" s="1">
        <f t="array" ref="H102">SUM((Statistik_OKJA!$C$7:$C$51=$A102)*(Statistik_OKJA!$D$7:$D$51=$A99)*((Statistik_OKJA!L$7:L$51)))</f>
        <v>0</v>
      </c>
      <c r="I102" s="10">
        <f t="array" ref="I102">SUM((Statistik_OKJA!$C$7:$C$51=$A102)*(Statistik_OKJA!$D$7:$D$51=$A99)*((Statistik_OKJA!M$7:M$51)))</f>
        <v>0</v>
      </c>
      <c r="J102" s="7">
        <f t="array" ref="J102">SUM((Statistik_OKJA!$C$7:$C$51=$A102)*(Statistik_OKJA!$D$7:$D$51=$A99)*((Statistik_OKJA!N$7:N$51)))</f>
        <v>0</v>
      </c>
      <c r="K102" s="1">
        <f t="array" ref="K102">SUM((Statistik_OKJA!$C$7:$C$51=$A102)*(Statistik_OKJA!$D$7:$D$51=$A99)*((Statistik_OKJA!O$7:O$51)))</f>
        <v>0</v>
      </c>
      <c r="L102" s="1">
        <f t="array" ref="L102">SUM((Statistik_OKJA!$C$7:$C$51=$A102)*(Statistik_OKJA!$D$7:$D$51=$A99)*((Statistik_OKJA!P$7:P$51)))</f>
        <v>0</v>
      </c>
      <c r="M102" s="1">
        <f t="array" ref="M102">SUM((Statistik_OKJA!$C$7:$C$51=$A102)*(Statistik_OKJA!$D$7:$D$51=$A99)*((Statistik_OKJA!Q$7:Q$51)))</f>
        <v>0</v>
      </c>
      <c r="N102" s="10">
        <f t="array" ref="N102">SUM((Statistik_OKJA!$C$7:$C$51=$A102)*(Statistik_OKJA!$D$7:$D$51=$A99)*((Statistik_OKJA!R$7:R$51)))</f>
        <v>0</v>
      </c>
      <c r="O102" s="7">
        <f t="array" ref="O102">SUM((Statistik_OKJA!$C$7:$C$51=$A102)*(Statistik_OKJA!$D$7:$D$51=$A99)*((Statistik_OKJA!S$7:S$51)))</f>
        <v>0</v>
      </c>
      <c r="P102" s="1">
        <f t="array" ref="P102">SUM((Statistik_OKJA!$C$7:$C$51=$A102)*(Statistik_OKJA!$D$7:$D$51=$A99)*((Statistik_OKJA!T$7:T$51)))</f>
        <v>0</v>
      </c>
      <c r="Q102" s="1">
        <f t="array" ref="Q102">SUM((Statistik_OKJA!$C$7:$C$51=$A102)*(Statistik_OKJA!$D$7:$D$51=$A99)*((Statistik_OKJA!U$7:U$51)))</f>
        <v>0</v>
      </c>
      <c r="R102" s="1">
        <f t="array" ref="R102">SUM((Statistik_OKJA!$C$7:$C$51=$A102)*(Statistik_OKJA!$D$7:$D$51=$A99)*((Statistik_OKJA!V$7:V$51)))</f>
        <v>0</v>
      </c>
      <c r="S102" s="10">
        <f t="array" ref="S102">SUM((Statistik_OKJA!$C$7:$C$51=$A102)*(Statistik_OKJA!$D$7:$D$51=$A99)*((Statistik_OKJA!W$7:W$51)))</f>
        <v>0</v>
      </c>
      <c r="T102" s="7">
        <f t="array" ref="T102">SUM((Statistik_OKJA!$C$7:$C$51=$A102)*(Statistik_OKJA!$D$7:$D$51=$A99)*((Statistik_OKJA!X$7:X$51)))</f>
        <v>0</v>
      </c>
      <c r="U102" s="1">
        <f t="array" ref="U102">SUM((Statistik_OKJA!$C$7:$C$51=$A102)*(Statistik_OKJA!$D$7:$D$51=$A99)*((Statistik_OKJA!Y$7:Y$51)))</f>
        <v>0</v>
      </c>
      <c r="V102" s="1">
        <f t="array" ref="V102">SUM((Statistik_OKJA!$C$7:$C$51=$A102)*(Statistik_OKJA!$D$7:$D$51=$A99)*((Statistik_OKJA!Z$7:Z$51)))</f>
        <v>0</v>
      </c>
      <c r="W102" s="1">
        <f t="array" ref="W102">SUM((Statistik_OKJA!$C$7:$C$51=$A102)*(Statistik_OKJA!$D$7:$D$51=$A99)*((Statistik_OKJA!AA$7:AA$51)))</f>
        <v>0</v>
      </c>
      <c r="X102" s="10">
        <f t="array" ref="X102">SUM((Statistik_OKJA!$C$7:$C$51=$A102)*(Statistik_OKJA!$D$7:$D$51=$A99)*((Statistik_OKJA!AB$7:AB$51)))</f>
        <v>0</v>
      </c>
      <c r="Y102" s="7">
        <f t="array" ref="Y102">SUM((Statistik_OKJA!$C$7:$C$51=$A102)*(Statistik_OKJA!$D$7:$D$51=$A99)*((Statistik_OKJA!AC$7:AC$51)))</f>
        <v>0</v>
      </c>
      <c r="Z102" s="1">
        <f t="array" ref="Z102">SUM((Statistik_OKJA!$C$7:$C$51=$A102)*(Statistik_OKJA!$D$7:$D$51=$A99)*((Statistik_OKJA!AD$7:AD$51)))</f>
        <v>0</v>
      </c>
      <c r="AA102" s="1">
        <f t="array" ref="AA102">SUM((Statistik_OKJA!$C$7:$C$51=$A102)*(Statistik_OKJA!$D$7:$D$51=$A99)*((Statistik_OKJA!AE$7:AE$51)))</f>
        <v>0</v>
      </c>
      <c r="AB102" s="1">
        <f t="array" ref="AB102">SUM((Statistik_OKJA!$C$7:$C$51=$A102)*(Statistik_OKJA!$D$7:$D$51=$A99)*((Statistik_OKJA!AF$7:AF$51)))</f>
        <v>0</v>
      </c>
      <c r="AC102" s="10">
        <f t="array" ref="AC102">SUM((Statistik_OKJA!$C$7:$C$51=$A102)*(Statistik_OKJA!$D$7:$D$51=$A99)*((Statistik_OKJA!AG$7:AG$51)))</f>
        <v>0</v>
      </c>
      <c r="AD102" s="7">
        <f t="array" ref="AD102">SUM((Statistik_OKJA!$C$7:$C$51=$A102)*(Statistik_OKJA!$D$7:$D$51=$A99)*((Statistik_OKJA!AH$7:AH$51)))</f>
        <v>0</v>
      </c>
      <c r="AE102" s="1">
        <f t="array" ref="AE102">SUM((Statistik_OKJA!$C$7:$C$51=$A102)*(Statistik_OKJA!$D$7:$D$51=$A99)*((Statistik_OKJA!AI$7:AI$51)))</f>
        <v>0</v>
      </c>
      <c r="AF102" s="1">
        <f t="array" ref="AF102">SUM((Statistik_OKJA!$C$7:$C$51=$A102)*(Statistik_OKJA!$D$7:$D$51=$A99)*((Statistik_OKJA!AJ$7:AJ$51)))</f>
        <v>0</v>
      </c>
      <c r="AG102" s="1">
        <f t="array" ref="AG102">SUM((Statistik_OKJA!$C$7:$C$51=$A102)*(Statistik_OKJA!$D$7:$D$51=$A99)*((Statistik_OKJA!AK$7:AK$51)))</f>
        <v>0</v>
      </c>
      <c r="AH102" s="10">
        <f t="array" ref="AH102">SUM((Statistik_OKJA!$C$7:$C$51=$A102)*(Statistik_OKJA!$D$7:$D$51=$A99)*((Statistik_OKJA!AL$7:AL$51)))</f>
        <v>0</v>
      </c>
    </row>
    <row r="103" spans="1:34" ht="15" customHeight="1" x14ac:dyDescent="0.25">
      <c r="A103" s="244" t="s">
        <v>43</v>
      </c>
      <c r="B103" s="245"/>
      <c r="C103" s="246"/>
      <c r="D103" s="7">
        <f t="array" ref="D103">SUM((Statistik_OKJA!$C$7:$C$51=$A103)*(Statistik_OKJA!$D$7:$D$51=$A99)*((Statistik_OKJA!AQ$7:AQ$51)))</f>
        <v>0</v>
      </c>
      <c r="E103" s="7">
        <f t="array" ref="E103">SUM((Statistik_OKJA!$C$7:$C$51=$A103)*(Statistik_OKJA!$D$7:$D$51=$A99)*((Statistik_OKJA!I$7:I$51)))</f>
        <v>0</v>
      </c>
      <c r="F103" s="1">
        <f t="array" ref="F103">SUM((Statistik_OKJA!$C$7:$C$51=$A103)*(Statistik_OKJA!$D$7:$D$51=$A99)*((Statistik_OKJA!J$7:J$51)))</f>
        <v>0</v>
      </c>
      <c r="G103" s="1">
        <f t="array" ref="G103">SUM((Statistik_OKJA!$C$7:$C$51=$A103)*(Statistik_OKJA!$D$7:$D$51=$A99)*((Statistik_OKJA!K$7:K$51)))</f>
        <v>0</v>
      </c>
      <c r="H103" s="1">
        <f t="array" ref="H103">SUM((Statistik_OKJA!$C$7:$C$51=$A103)*(Statistik_OKJA!$D$7:$D$51=$A99)*((Statistik_OKJA!L$7:L$51)))</f>
        <v>0</v>
      </c>
      <c r="I103" s="10">
        <f t="array" ref="I103">SUM((Statistik_OKJA!$C$7:$C$51=$A103)*(Statistik_OKJA!$D$7:$D$51=$A99)*((Statistik_OKJA!M$7:M$51)))</f>
        <v>0</v>
      </c>
      <c r="J103" s="7">
        <f t="array" ref="J103">SUM((Statistik_OKJA!$C$7:$C$51=$A103)*(Statistik_OKJA!$D$7:$D$51=$A99)*((Statistik_OKJA!N$7:N$51)))</f>
        <v>0</v>
      </c>
      <c r="K103" s="1">
        <f t="array" ref="K103">SUM((Statistik_OKJA!$C$7:$C$51=$A103)*(Statistik_OKJA!$D$7:$D$51=$A99)*((Statistik_OKJA!O$7:O$51)))</f>
        <v>0</v>
      </c>
      <c r="L103" s="1">
        <f t="array" ref="L103">SUM((Statistik_OKJA!$C$7:$C$51=$A103)*(Statistik_OKJA!$D$7:$D$51=$A99)*((Statistik_OKJA!P$7:P$51)))</f>
        <v>0</v>
      </c>
      <c r="M103" s="1">
        <f t="array" ref="M103">SUM((Statistik_OKJA!$C$7:$C$51=$A103)*(Statistik_OKJA!$D$7:$D$51=$A99)*((Statistik_OKJA!Q$7:Q$51)))</f>
        <v>0</v>
      </c>
      <c r="N103" s="10">
        <f t="array" ref="N103">SUM((Statistik_OKJA!$C$7:$C$51=$A103)*(Statistik_OKJA!$D$7:$D$51=$A99)*((Statistik_OKJA!R$7:R$51)))</f>
        <v>0</v>
      </c>
      <c r="O103" s="7">
        <f t="array" ref="O103">SUM((Statistik_OKJA!$C$7:$C$51=$A103)*(Statistik_OKJA!$D$7:$D$51=$A99)*((Statistik_OKJA!S$7:S$51)))</f>
        <v>0</v>
      </c>
      <c r="P103" s="1">
        <f t="array" ref="P103">SUM((Statistik_OKJA!$C$7:$C$51=$A103)*(Statistik_OKJA!$D$7:$D$51=$A99)*((Statistik_OKJA!T$7:T$51)))</f>
        <v>0</v>
      </c>
      <c r="Q103" s="1">
        <f t="array" ref="Q103">SUM((Statistik_OKJA!$C$7:$C$51=$A103)*(Statistik_OKJA!$D$7:$D$51=$A99)*((Statistik_OKJA!U$7:U$51)))</f>
        <v>0</v>
      </c>
      <c r="R103" s="1">
        <f t="array" ref="R103">SUM((Statistik_OKJA!$C$7:$C$51=$A103)*(Statistik_OKJA!$D$7:$D$51=$A99)*((Statistik_OKJA!V$7:V$51)))</f>
        <v>0</v>
      </c>
      <c r="S103" s="10">
        <f t="array" ref="S103">SUM((Statistik_OKJA!$C$7:$C$51=$A103)*(Statistik_OKJA!$D$7:$D$51=$A99)*((Statistik_OKJA!W$7:W$51)))</f>
        <v>0</v>
      </c>
      <c r="T103" s="7">
        <f t="array" ref="T103">SUM((Statistik_OKJA!$C$7:$C$51=$A103)*(Statistik_OKJA!$D$7:$D$51=$A99)*((Statistik_OKJA!X$7:X$51)))</f>
        <v>0</v>
      </c>
      <c r="U103" s="1">
        <f t="array" ref="U103">SUM((Statistik_OKJA!$C$7:$C$51=$A103)*(Statistik_OKJA!$D$7:$D$51=$A99)*((Statistik_OKJA!Y$7:Y$51)))</f>
        <v>0</v>
      </c>
      <c r="V103" s="1">
        <f t="array" ref="V103">SUM((Statistik_OKJA!$C$7:$C$51=$A103)*(Statistik_OKJA!$D$7:$D$51=$A99)*((Statistik_OKJA!Z$7:Z$51)))</f>
        <v>0</v>
      </c>
      <c r="W103" s="1">
        <f t="array" ref="W103">SUM((Statistik_OKJA!$C$7:$C$51=$A103)*(Statistik_OKJA!$D$7:$D$51=$A99)*((Statistik_OKJA!AA$7:AA$51)))</f>
        <v>0</v>
      </c>
      <c r="X103" s="10">
        <f t="array" ref="X103">SUM((Statistik_OKJA!$C$7:$C$51=$A103)*(Statistik_OKJA!$D$7:$D$51=$A99)*((Statistik_OKJA!AB$7:AB$51)))</f>
        <v>0</v>
      </c>
      <c r="Y103" s="7">
        <f t="array" ref="Y103">SUM((Statistik_OKJA!$C$7:$C$51=$A103)*(Statistik_OKJA!$D$7:$D$51=$A99)*((Statistik_OKJA!AC$7:AC$51)))</f>
        <v>0</v>
      </c>
      <c r="Z103" s="1">
        <f t="array" ref="Z103">SUM((Statistik_OKJA!$C$7:$C$51=$A103)*(Statistik_OKJA!$D$7:$D$51=$A99)*((Statistik_OKJA!AD$7:AD$51)))</f>
        <v>0</v>
      </c>
      <c r="AA103" s="1">
        <f t="array" ref="AA103">SUM((Statistik_OKJA!$C$7:$C$51=$A103)*(Statistik_OKJA!$D$7:$D$51=$A99)*((Statistik_OKJA!AE$7:AE$51)))</f>
        <v>0</v>
      </c>
      <c r="AB103" s="1">
        <f t="array" ref="AB103">SUM((Statistik_OKJA!$C$7:$C$51=$A103)*(Statistik_OKJA!$D$7:$D$51=$A99)*((Statistik_OKJA!AF$7:AF$51)))</f>
        <v>0</v>
      </c>
      <c r="AC103" s="10">
        <f t="array" ref="AC103">SUM((Statistik_OKJA!$C$7:$C$51=$A103)*(Statistik_OKJA!$D$7:$D$51=$A99)*((Statistik_OKJA!AG$7:AG$51)))</f>
        <v>0</v>
      </c>
      <c r="AD103" s="7">
        <f t="array" ref="AD103">SUM((Statistik_OKJA!$C$7:$C$51=$A103)*(Statistik_OKJA!$D$7:$D$51=$A99)*((Statistik_OKJA!AH$7:AH$51)))</f>
        <v>0</v>
      </c>
      <c r="AE103" s="1">
        <f t="array" ref="AE103">SUM((Statistik_OKJA!$C$7:$C$51=$A103)*(Statistik_OKJA!$D$7:$D$51=$A99)*((Statistik_OKJA!AI$7:AI$51)))</f>
        <v>0</v>
      </c>
      <c r="AF103" s="1">
        <f t="array" ref="AF103">SUM((Statistik_OKJA!$C$7:$C$51=$A103)*(Statistik_OKJA!$D$7:$D$51=$A99)*((Statistik_OKJA!AJ$7:AJ$51)))</f>
        <v>0</v>
      </c>
      <c r="AG103" s="1">
        <f t="array" ref="AG103">SUM((Statistik_OKJA!$C$7:$C$51=$A103)*(Statistik_OKJA!$D$7:$D$51=$A99)*((Statistik_OKJA!AK$7:AK$51)))</f>
        <v>0</v>
      </c>
      <c r="AH103" s="10">
        <f t="array" ref="AH103">SUM((Statistik_OKJA!$C$7:$C$51=$A103)*(Statistik_OKJA!$D$7:$D$51=$A99)*((Statistik_OKJA!AL$7:AL$51)))</f>
        <v>0</v>
      </c>
    </row>
    <row r="104" spans="1:34" ht="15" customHeight="1" thickBot="1" x14ac:dyDescent="0.3">
      <c r="A104" s="247" t="s">
        <v>38</v>
      </c>
      <c r="B104" s="248"/>
      <c r="C104" s="249"/>
      <c r="D104" s="11">
        <f t="array" ref="D104">SUM((Statistik_FPT!$C$7:$C$51=$A104)*(Statistik_FPT!$D$7:$D$51=$A99)*((Statistik_FPT!AQ$7:AQ$51)))</f>
        <v>0</v>
      </c>
      <c r="E104" s="11">
        <f t="array" ref="E104">SUM((Statistik_FPT!$C$7:$C$51=$A104)*(Statistik_FPT!$D$7:$D$51=$A99)*((Statistik_FPT!I$7:I$51)))</f>
        <v>0</v>
      </c>
      <c r="F104" s="12">
        <f t="array" ref="F104">SUM((Statistik_FPT!$C$7:$C$51=$A104)*(Statistik_FPT!$D$7:$D$51=$A99)*((Statistik_FPT!J$7:J$51)))</f>
        <v>0</v>
      </c>
      <c r="G104" s="12">
        <f t="array" ref="G104">SUM((Statistik_FPT!$C$7:$C$51=$A104)*(Statistik_FPT!$D$7:$D$51=$A99)*((Statistik_FPT!K$7:K$51)))</f>
        <v>0</v>
      </c>
      <c r="H104" s="12">
        <f t="array" ref="H104">SUM((Statistik_FPT!$C$7:$C$51=$A104)*(Statistik_FPT!$D$7:$D$51=$A99)*((Statistik_FPT!L$7:L$51)))</f>
        <v>0</v>
      </c>
      <c r="I104" s="13">
        <f t="array" ref="I104">SUM((Statistik_FPT!$C$7:$C$51=$A104)*(Statistik_FPT!$D$7:$D$51=$A99)*((Statistik_FPT!M$7:M$51)))</f>
        <v>0</v>
      </c>
      <c r="J104" s="11">
        <f t="array" ref="J104">SUM((Statistik_FPT!$C$7:$C$51=$A104)*(Statistik_FPT!$D$7:$D$51=$A99)*((Statistik_FPT!N$7:N$51)))</f>
        <v>0</v>
      </c>
      <c r="K104" s="12">
        <f t="array" ref="K104">SUM((Statistik_FPT!$C$7:$C$51=$A104)*(Statistik_FPT!$D$7:$D$51=$A99)*((Statistik_FPT!O$7:O$51)))</f>
        <v>0</v>
      </c>
      <c r="L104" s="12">
        <f t="array" ref="L104">SUM((Statistik_FPT!$C$7:$C$51=$A104)*(Statistik_FPT!$D$7:$D$51=$A99)*((Statistik_FPT!P$7:P$51)))</f>
        <v>0</v>
      </c>
      <c r="M104" s="12">
        <f t="array" ref="M104">SUM((Statistik_FPT!$C$7:$C$51=$A104)*(Statistik_FPT!$D$7:$D$51=$A99)*((Statistik_FPT!Q$7:Q$51)))</f>
        <v>0</v>
      </c>
      <c r="N104" s="13">
        <f t="array" ref="N104">SUM((Statistik_FPT!$C$7:$C$51=$A104)*(Statistik_FPT!$D$7:$D$51=$A99)*((Statistik_FPT!R$7:R$51)))</f>
        <v>0</v>
      </c>
      <c r="O104" s="11">
        <f t="array" ref="O104">SUM((Statistik_FPT!$C$7:$C$51=$A104)*(Statistik_FPT!$D$7:$D$51=$A99)*((Statistik_FPT!S$7:S$51)))</f>
        <v>0</v>
      </c>
      <c r="P104" s="12">
        <f t="array" ref="P104">SUM((Statistik_FPT!$C$7:$C$51=$A104)*(Statistik_FPT!$D$7:$D$51=$A99)*((Statistik_FPT!T$7:T$51)))</f>
        <v>0</v>
      </c>
      <c r="Q104" s="12">
        <f t="array" ref="Q104">SUM((Statistik_FPT!$C$7:$C$51=$A104)*(Statistik_FPT!$D$7:$D$51=$A99)*((Statistik_FPT!U$7:U$51)))</f>
        <v>0</v>
      </c>
      <c r="R104" s="12">
        <f t="array" ref="R104">SUM((Statistik_FPT!$C$7:$C$51=$A104)*(Statistik_FPT!$D$7:$D$51=$A99)*((Statistik_FPT!V$7:V$51)))</f>
        <v>0</v>
      </c>
      <c r="S104" s="13">
        <f t="array" ref="S104">SUM((Statistik_FPT!$C$7:$C$51=$A104)*(Statistik_FPT!$D$7:$D$51=$A99)*((Statistik_FPT!W$7:W$51)))</f>
        <v>0</v>
      </c>
      <c r="T104" s="11">
        <f t="array" ref="T104">SUM((Statistik_FPT!$C$7:$C$51=$A104)*(Statistik_FPT!$D$7:$D$51=$A99)*((Statistik_FPT!X$7:X$51)))</f>
        <v>0</v>
      </c>
      <c r="U104" s="12">
        <f t="array" ref="U104">SUM((Statistik_FPT!$C$7:$C$51=$A104)*(Statistik_FPT!$D$7:$D$51=$A99)*((Statistik_FPT!Y$7:Y$51)))</f>
        <v>0</v>
      </c>
      <c r="V104" s="12">
        <f t="array" ref="V104">SUM((Statistik_FPT!$C$7:$C$51=$A104)*(Statistik_FPT!$D$7:$D$51=$A99)*((Statistik_FPT!Z$7:Z$51)))</f>
        <v>0</v>
      </c>
      <c r="W104" s="12">
        <f t="array" ref="W104">SUM((Statistik_FPT!$C$7:$C$51=$A104)*(Statistik_FPT!$D$7:$D$51=$A99)*((Statistik_FPT!AA$7:AA$51)))</f>
        <v>0</v>
      </c>
      <c r="X104" s="13">
        <f t="array" ref="X104">SUM((Statistik_FPT!$C$7:$C$51=$A104)*(Statistik_FPT!$D$7:$D$51=$A99)*((Statistik_FPT!AB$7:AB$51)))</f>
        <v>0</v>
      </c>
      <c r="Y104" s="11">
        <f t="array" ref="Y104">SUM((Statistik_FPT!$C$7:$C$51=$A104)*(Statistik_FPT!$D$7:$D$51=$A99)*((Statistik_FPT!AC$7:AC$51)))</f>
        <v>0</v>
      </c>
      <c r="Z104" s="12">
        <f t="array" ref="Z104">SUM((Statistik_FPT!$C$7:$C$51=$A104)*(Statistik_FPT!$D$7:$D$51=$A99)*((Statistik_FPT!AD$7:AD$51)))</f>
        <v>0</v>
      </c>
      <c r="AA104" s="12">
        <f t="array" ref="AA104">SUM((Statistik_FPT!$C$7:$C$51=$A104)*(Statistik_FPT!$D$7:$D$51=$A99)*((Statistik_FPT!AE$7:AE$51)))</f>
        <v>0</v>
      </c>
      <c r="AB104" s="12">
        <f t="array" ref="AB104">SUM((Statistik_FPT!$C$7:$C$51=$A104)*(Statistik_FPT!$D$7:$D$51=$A99)*((Statistik_FPT!AF$7:AF$51)))</f>
        <v>0</v>
      </c>
      <c r="AC104" s="13">
        <f t="array" ref="AC104">SUM((Statistik_FPT!$C$7:$C$51=$A104)*(Statistik_FPT!$D$7:$D$51=$A99)*((Statistik_FPT!AG$7:AG$51)))</f>
        <v>0</v>
      </c>
      <c r="AD104" s="11">
        <f t="array" ref="AD104">SUM((Statistik_FPT!$C$7:$C$51=$A104)*(Statistik_FPT!$D$7:$D$51=$A99)*((Statistik_FPT!AH$7:AH$51)))</f>
        <v>0</v>
      </c>
      <c r="AE104" s="12">
        <f t="array" ref="AE104">SUM((Statistik_FPT!$C$7:$C$51=$A104)*(Statistik_FPT!$D$7:$D$51=$A99)*((Statistik_FPT!AI$7:AI$51)))</f>
        <v>0</v>
      </c>
      <c r="AF104" s="12">
        <f t="array" ref="AF104">SUM((Statistik_FPT!$C$7:$C$51=$A104)*(Statistik_FPT!$D$7:$D$51=$A99)*((Statistik_FPT!AJ$7:AJ$51)))</f>
        <v>0</v>
      </c>
      <c r="AG104" s="12">
        <f t="array" ref="AG104">SUM((Statistik_FPT!$C$7:$C$51=$A104)*(Statistik_FPT!$D$7:$D$51=$A99)*((Statistik_FPT!AK$7:AK$51)))</f>
        <v>0</v>
      </c>
      <c r="AH104" s="13">
        <f t="array" ref="AH104">SUM((Statistik_FPT!$C$7:$C$51=$A104)*(Statistik_FPT!$D$7:$D$51=$A99)*((Statistik_FPT!AL$7:AL$51)))</f>
        <v>0</v>
      </c>
    </row>
    <row r="105" spans="1:34" ht="15.75" thickBot="1" x14ac:dyDescent="0.3"/>
    <row r="106" spans="1:34" ht="15" customHeight="1" thickBot="1" x14ac:dyDescent="0.3">
      <c r="A106" s="238">
        <v>10</v>
      </c>
      <c r="B106" s="239"/>
      <c r="C106" s="240"/>
      <c r="D106" s="238" t="s">
        <v>47</v>
      </c>
      <c r="E106" s="224" t="s">
        <v>53</v>
      </c>
      <c r="F106" s="225"/>
      <c r="G106" s="225"/>
      <c r="H106" s="225"/>
      <c r="I106" s="226"/>
      <c r="J106" s="224" t="s">
        <v>54</v>
      </c>
      <c r="K106" s="225"/>
      <c r="L106" s="225"/>
      <c r="M106" s="225"/>
      <c r="N106" s="226"/>
      <c r="O106" s="224" t="s">
        <v>55</v>
      </c>
      <c r="P106" s="225"/>
      <c r="Q106" s="225"/>
      <c r="R106" s="225"/>
      <c r="S106" s="226"/>
      <c r="T106" s="224" t="s">
        <v>56</v>
      </c>
      <c r="U106" s="225"/>
      <c r="V106" s="225"/>
      <c r="W106" s="225"/>
      <c r="X106" s="226"/>
      <c r="Y106" s="224" t="s">
        <v>57</v>
      </c>
      <c r="Z106" s="225"/>
      <c r="AA106" s="225"/>
      <c r="AB106" s="225"/>
      <c r="AC106" s="226"/>
      <c r="AD106" s="224" t="s">
        <v>58</v>
      </c>
      <c r="AE106" s="225"/>
      <c r="AF106" s="225"/>
      <c r="AG106" s="225"/>
      <c r="AH106" s="226"/>
    </row>
    <row r="107" spans="1:34" s="134" customFormat="1" ht="15" customHeight="1" thickBot="1" x14ac:dyDescent="0.3">
      <c r="A107" s="241"/>
      <c r="B107" s="242"/>
      <c r="C107" s="243"/>
      <c r="D107" s="241"/>
      <c r="E107" s="127" t="s">
        <v>26</v>
      </c>
      <c r="F107" s="128" t="s">
        <v>27</v>
      </c>
      <c r="G107" s="128" t="s">
        <v>28</v>
      </c>
      <c r="H107" s="128" t="s">
        <v>29</v>
      </c>
      <c r="I107" s="129" t="s">
        <v>30</v>
      </c>
      <c r="J107" s="127" t="s">
        <v>26</v>
      </c>
      <c r="K107" s="128" t="s">
        <v>27</v>
      </c>
      <c r="L107" s="128" t="s">
        <v>28</v>
      </c>
      <c r="M107" s="128" t="s">
        <v>29</v>
      </c>
      <c r="N107" s="130" t="s">
        <v>31</v>
      </c>
      <c r="O107" s="131" t="s">
        <v>26</v>
      </c>
      <c r="P107" s="132" t="s">
        <v>27</v>
      </c>
      <c r="Q107" s="132" t="s">
        <v>28</v>
      </c>
      <c r="R107" s="132" t="s">
        <v>29</v>
      </c>
      <c r="S107" s="133" t="s">
        <v>31</v>
      </c>
      <c r="T107" s="131" t="s">
        <v>26</v>
      </c>
      <c r="U107" s="132" t="s">
        <v>27</v>
      </c>
      <c r="V107" s="132" t="s">
        <v>28</v>
      </c>
      <c r="W107" s="132" t="s">
        <v>29</v>
      </c>
      <c r="X107" s="133" t="s">
        <v>31</v>
      </c>
      <c r="Y107" s="131" t="s">
        <v>26</v>
      </c>
      <c r="Z107" s="132" t="s">
        <v>27</v>
      </c>
      <c r="AA107" s="132" t="s">
        <v>28</v>
      </c>
      <c r="AB107" s="132" t="s">
        <v>29</v>
      </c>
      <c r="AC107" s="133" t="s">
        <v>31</v>
      </c>
      <c r="AD107" s="131" t="s">
        <v>26</v>
      </c>
      <c r="AE107" s="132" t="s">
        <v>27</v>
      </c>
      <c r="AF107" s="132" t="s">
        <v>28</v>
      </c>
      <c r="AG107" s="132" t="s">
        <v>29</v>
      </c>
      <c r="AH107" s="133" t="s">
        <v>31</v>
      </c>
    </row>
    <row r="108" spans="1:34" ht="15" customHeight="1" x14ac:dyDescent="0.25">
      <c r="A108" s="266" t="s">
        <v>20</v>
      </c>
      <c r="B108" s="267"/>
      <c r="C108" s="268"/>
      <c r="D108" s="7">
        <f t="array" ref="D108">SUM((Statistik_OKJA!$C$7:$C$51=$A108)*(Statistik_OKJA!$D$7:$D$51=$A106)*((Statistik_OKJA!AQ$7:AQ$51)))</f>
        <v>0</v>
      </c>
      <c r="E108" s="8">
        <f t="array" ref="E108">SUM((Statistik_OKJA!$C$7:$C$51=$A108)*(Statistik_OKJA!$D$7:$D$51=$A106)*((Statistik_OKJA!I$7:I$51)))</f>
        <v>0</v>
      </c>
      <c r="F108" s="2">
        <f t="array" ref="F108">SUM((Statistik_OKJA!$C$7:$C$51=$A108)*(Statistik_OKJA!$D$7:$D$51=$A106)*((Statistik_OKJA!J$7:J$51)))</f>
        <v>0</v>
      </c>
      <c r="G108" s="2">
        <f t="array" ref="G108">SUM((Statistik_OKJA!$C$7:$C$51=$A108)*(Statistik_OKJA!$D$7:$D$51=$A106)*((Statistik_OKJA!K$7:K$51)))</f>
        <v>0</v>
      </c>
      <c r="H108" s="2">
        <f t="array" ref="H108">SUM((Statistik_OKJA!$C$7:$C$51=$A108)*(Statistik_OKJA!$D$7:$D$51=$A106)*((Statistik_OKJA!L$7:L$51)))</f>
        <v>0</v>
      </c>
      <c r="I108" s="9">
        <f t="array" ref="I108">SUM((Statistik_OKJA!$C$7:$C$51=$A108)*(Statistik_OKJA!$D$7:$D$51=$A106)*((Statistik_OKJA!M$7:M$51)))</f>
        <v>0</v>
      </c>
      <c r="J108" s="8">
        <f t="array" ref="J108">SUM((Statistik_OKJA!$C$7:$C$51=$A108)*(Statistik_OKJA!$D$7:$D$51=$A106)*((Statistik_OKJA!N$7:N$51)))</f>
        <v>0</v>
      </c>
      <c r="K108" s="2">
        <f t="array" ref="K108">SUM((Statistik_OKJA!$C$7:$C$51=$A108)*(Statistik_OKJA!$D$7:$D$51=$A106)*((Statistik_OKJA!O$7:O$51)))</f>
        <v>0</v>
      </c>
      <c r="L108" s="2">
        <f t="array" ref="L108">SUM((Statistik_OKJA!$C$7:$C$51=$A108)*(Statistik_OKJA!$D$7:$D$51=$A106)*((Statistik_OKJA!P$7:P$51)))</f>
        <v>0</v>
      </c>
      <c r="M108" s="2">
        <f t="array" ref="M108">SUM((Statistik_OKJA!$C$7:$C$51=$A108)*(Statistik_OKJA!$D$7:$D$51=$A106)*((Statistik_OKJA!Q$7:Q$51)))</f>
        <v>0</v>
      </c>
      <c r="N108" s="9">
        <f t="array" ref="N108">SUM((Statistik_OKJA!$C$7:$C$51=$A108)*(Statistik_OKJA!$D$7:$D$51=$A106)*((Statistik_OKJA!R$7:R$51)))</f>
        <v>0</v>
      </c>
      <c r="O108" s="8">
        <f t="array" ref="O108">SUM((Statistik_OKJA!$C$7:$C$51=$A108)*(Statistik_OKJA!$D$7:$D$51=$A106)*((Statistik_OKJA!S$7:S$51)))</f>
        <v>0</v>
      </c>
      <c r="P108" s="2">
        <f t="array" ref="P108">SUM((Statistik_OKJA!$C$7:$C$51=$A108)*(Statistik_OKJA!$D$7:$D$51=$A106)*((Statistik_OKJA!T$7:T$51)))</f>
        <v>0</v>
      </c>
      <c r="Q108" s="2">
        <f t="array" ref="Q108">SUM((Statistik_OKJA!$C$7:$C$51=$A108)*(Statistik_OKJA!$D$7:$D$51=$A106)*((Statistik_OKJA!U$7:U$51)))</f>
        <v>0</v>
      </c>
      <c r="R108" s="2">
        <f t="array" ref="R108">SUM((Statistik_OKJA!$C$7:$C$51=$A108)*(Statistik_OKJA!$D$7:$D$51=$A106)*((Statistik_OKJA!V$7:V$51)))</f>
        <v>0</v>
      </c>
      <c r="S108" s="9">
        <f t="array" ref="S108">SUM((Statistik_OKJA!$C$7:$C$51=$A108)*(Statistik_OKJA!$D$7:$D$51=$A106)*((Statistik_OKJA!W$7:W$51)))</f>
        <v>0</v>
      </c>
      <c r="T108" s="8">
        <f t="array" ref="T108">SUM((Statistik_OKJA!$C$7:$C$51=$A108)*(Statistik_OKJA!$D$7:$D$51=$A106)*((Statistik_OKJA!X$7:X$51)))</f>
        <v>0</v>
      </c>
      <c r="U108" s="2">
        <f t="array" ref="U108">SUM((Statistik_OKJA!$C$7:$C$51=$A108)*(Statistik_OKJA!$D$7:$D$51=$A106)*((Statistik_OKJA!Y$7:Y$51)))</f>
        <v>0</v>
      </c>
      <c r="V108" s="2">
        <f t="array" ref="V108">SUM((Statistik_OKJA!$C$7:$C$51=$A108)*(Statistik_OKJA!$D$7:$D$51=$A106)*((Statistik_OKJA!Z$7:Z$51)))</f>
        <v>0</v>
      </c>
      <c r="W108" s="2">
        <f t="array" ref="W108">SUM((Statistik_OKJA!$C$7:$C$51=$A108)*(Statistik_OKJA!$D$7:$D$51=$A106)*((Statistik_OKJA!AA$7:AA$51)))</f>
        <v>0</v>
      </c>
      <c r="X108" s="9">
        <f t="array" ref="X108">SUM((Statistik_OKJA!$C$7:$C$51=$A108)*(Statistik_OKJA!$D$7:$D$51=$A106)*((Statistik_OKJA!AB$7:AB$51)))</f>
        <v>0</v>
      </c>
      <c r="Y108" s="8">
        <f t="array" ref="Y108">SUM((Statistik_OKJA!$C$7:$C$51=$A108)*(Statistik_OKJA!$D$7:$D$51=$A106)*((Statistik_OKJA!AC$7:AC$51)))</f>
        <v>0</v>
      </c>
      <c r="Z108" s="2">
        <f t="array" ref="Z108">SUM((Statistik_OKJA!$C$7:$C$51=$A108)*(Statistik_OKJA!$D$7:$D$51=$A106)*((Statistik_OKJA!AD$7:AD$51)))</f>
        <v>0</v>
      </c>
      <c r="AA108" s="2">
        <f t="array" ref="AA108">SUM((Statistik_OKJA!$C$7:$C$51=$A108)*(Statistik_OKJA!$D$7:$D$51=$A106)*((Statistik_OKJA!AE$7:AE$51)))</f>
        <v>0</v>
      </c>
      <c r="AB108" s="2">
        <f t="array" ref="AB108">SUM((Statistik_OKJA!$C$7:$C$51=$A108)*(Statistik_OKJA!$D$7:$D$51=$A106)*((Statistik_OKJA!AF$7:AF$51)))</f>
        <v>0</v>
      </c>
      <c r="AC108" s="9">
        <f t="array" ref="AC108">SUM((Statistik_OKJA!$C$7:$C$51=$A108)*(Statistik_OKJA!$D$7:$D$51=$A106)*((Statistik_OKJA!AG$7:AG$51)))</f>
        <v>0</v>
      </c>
      <c r="AD108" s="8">
        <f t="array" ref="AD108">SUM((Statistik_OKJA!$C$7:$C$51=$A108)*(Statistik_OKJA!$D$7:$D$51=$A106)*((Statistik_OKJA!AH$7:AH$51)))</f>
        <v>0</v>
      </c>
      <c r="AE108" s="2">
        <f t="array" ref="AE108">SUM((Statistik_OKJA!$C$7:$C$51=$A108)*(Statistik_OKJA!$D$7:$D$51=$A106)*((Statistik_OKJA!AI$7:AI$51)))</f>
        <v>0</v>
      </c>
      <c r="AF108" s="2">
        <f t="array" ref="AF108">SUM((Statistik_OKJA!$C$7:$C$51=$A108)*(Statistik_OKJA!$D$7:$D$51=$A106)*((Statistik_OKJA!AJ$7:AJ$51)))</f>
        <v>0</v>
      </c>
      <c r="AG108" s="2">
        <f t="array" ref="AG108">SUM((Statistik_OKJA!$C$7:$C$51=$A108)*(Statistik_OKJA!$D$7:$D$51=$A106)*((Statistik_OKJA!AK$7:AK$51)))</f>
        <v>0</v>
      </c>
      <c r="AH108" s="9">
        <f t="array" ref="AH108">SUM((Statistik_OKJA!$C$7:$C$51=$A108)*(Statistik_OKJA!$D$7:$D$51=$A106)*((Statistik_OKJA!AL$7:AL$51)))</f>
        <v>0</v>
      </c>
    </row>
    <row r="109" spans="1:34" ht="15" customHeight="1" x14ac:dyDescent="0.25">
      <c r="A109" s="244" t="s">
        <v>42</v>
      </c>
      <c r="B109" s="245"/>
      <c r="C109" s="246"/>
      <c r="D109" s="7">
        <f t="array" ref="D109">SUM((Statistik_OKJA!$C$7:$C$51=$A109)*(Statistik_OKJA!$D$7:$D$51=$A106)*((Statistik_OKJA!AQ$7:AQ$51)))</f>
        <v>0</v>
      </c>
      <c r="E109" s="7">
        <f t="array" ref="E109">SUM((Statistik_OKJA!$C$7:$C$51=$A109)*(Statistik_OKJA!$D$7:$D$51=$A106)*((Statistik_OKJA!I$7:I$51)))</f>
        <v>0</v>
      </c>
      <c r="F109" s="1">
        <f t="array" ref="F109">SUM((Statistik_OKJA!$C$7:$C$51=$A109)*(Statistik_OKJA!$D$7:$D$51=$A106)*((Statistik_OKJA!J$7:J$51)))</f>
        <v>0</v>
      </c>
      <c r="G109" s="1">
        <f t="array" ref="G109">SUM((Statistik_OKJA!$C$7:$C$51=$A109)*(Statistik_OKJA!$D$7:$D$51=$A106)*((Statistik_OKJA!K$7:K$51)))</f>
        <v>0</v>
      </c>
      <c r="H109" s="1">
        <f t="array" ref="H109">SUM((Statistik_OKJA!$C$7:$C$51=$A109)*(Statistik_OKJA!$D$7:$D$51=$A106)*((Statistik_OKJA!L$7:L$51)))</f>
        <v>0</v>
      </c>
      <c r="I109" s="10">
        <f t="array" ref="I109">SUM((Statistik_OKJA!$C$7:$C$51=$A109)*(Statistik_OKJA!$D$7:$D$51=$A106)*((Statistik_OKJA!M$7:M$51)))</f>
        <v>0</v>
      </c>
      <c r="J109" s="7">
        <f t="array" ref="J109">SUM((Statistik_OKJA!$C$7:$C$51=$A109)*(Statistik_OKJA!$D$7:$D$51=$A106)*((Statistik_OKJA!N$7:N$51)))</f>
        <v>0</v>
      </c>
      <c r="K109" s="1">
        <f t="array" ref="K109">SUM((Statistik_OKJA!$C$7:$C$51=$A109)*(Statistik_OKJA!$D$7:$D$51=$A106)*((Statistik_OKJA!O$7:O$51)))</f>
        <v>0</v>
      </c>
      <c r="L109" s="1">
        <f t="array" ref="L109">SUM((Statistik_OKJA!$C$7:$C$51=$A109)*(Statistik_OKJA!$D$7:$D$51=$A106)*((Statistik_OKJA!P$7:P$51)))</f>
        <v>0</v>
      </c>
      <c r="M109" s="1">
        <f t="array" ref="M109">SUM((Statistik_OKJA!$C$7:$C$51=$A109)*(Statistik_OKJA!$D$7:$D$51=$A106)*((Statistik_OKJA!Q$7:Q$51)))</f>
        <v>0</v>
      </c>
      <c r="N109" s="10">
        <f t="array" ref="N109">SUM((Statistik_OKJA!$C$7:$C$51=$A109)*(Statistik_OKJA!$D$7:$D$51=$A106)*((Statistik_OKJA!R$7:R$51)))</f>
        <v>0</v>
      </c>
      <c r="O109" s="7">
        <f t="array" ref="O109">SUM((Statistik_OKJA!$C$7:$C$51=$A109)*(Statistik_OKJA!$D$7:$D$51=$A106)*((Statistik_OKJA!S$7:S$51)))</f>
        <v>0</v>
      </c>
      <c r="P109" s="1">
        <f t="array" ref="P109">SUM((Statistik_OKJA!$C$7:$C$51=$A109)*(Statistik_OKJA!$D$7:$D$51=$A106)*((Statistik_OKJA!T$7:T$51)))</f>
        <v>0</v>
      </c>
      <c r="Q109" s="1">
        <f t="array" ref="Q109">SUM((Statistik_OKJA!$C$7:$C$51=$A109)*(Statistik_OKJA!$D$7:$D$51=$A106)*((Statistik_OKJA!U$7:U$51)))</f>
        <v>0</v>
      </c>
      <c r="R109" s="1">
        <f t="array" ref="R109">SUM((Statistik_OKJA!$C$7:$C$51=$A109)*(Statistik_OKJA!$D$7:$D$51=$A106)*((Statistik_OKJA!V$7:V$51)))</f>
        <v>0</v>
      </c>
      <c r="S109" s="10">
        <f t="array" ref="S109">SUM((Statistik_OKJA!$C$7:$C$51=$A109)*(Statistik_OKJA!$D$7:$D$51=$A106)*((Statistik_OKJA!W$7:W$51)))</f>
        <v>0</v>
      </c>
      <c r="T109" s="7">
        <f t="array" ref="T109">SUM((Statistik_OKJA!$C$7:$C$51=$A109)*(Statistik_OKJA!$D$7:$D$51=$A106)*((Statistik_OKJA!X$7:X$51)))</f>
        <v>0</v>
      </c>
      <c r="U109" s="1">
        <f t="array" ref="U109">SUM((Statistik_OKJA!$C$7:$C$51=$A109)*(Statistik_OKJA!$D$7:$D$51=$A106)*((Statistik_OKJA!Y$7:Y$51)))</f>
        <v>0</v>
      </c>
      <c r="V109" s="1">
        <f t="array" ref="V109">SUM((Statistik_OKJA!$C$7:$C$51=$A109)*(Statistik_OKJA!$D$7:$D$51=$A106)*((Statistik_OKJA!Z$7:Z$51)))</f>
        <v>0</v>
      </c>
      <c r="W109" s="1">
        <f t="array" ref="W109">SUM((Statistik_OKJA!$C$7:$C$51=$A109)*(Statistik_OKJA!$D$7:$D$51=$A106)*((Statistik_OKJA!AA$7:AA$51)))</f>
        <v>0</v>
      </c>
      <c r="X109" s="10">
        <f t="array" ref="X109">SUM((Statistik_OKJA!$C$7:$C$51=$A109)*(Statistik_OKJA!$D$7:$D$51=$A106)*((Statistik_OKJA!AB$7:AB$51)))</f>
        <v>0</v>
      </c>
      <c r="Y109" s="7">
        <f t="array" ref="Y109">SUM((Statistik_OKJA!$C$7:$C$51=$A109)*(Statistik_OKJA!$D$7:$D$51=$A106)*((Statistik_OKJA!AC$7:AC$51)))</f>
        <v>0</v>
      </c>
      <c r="Z109" s="1">
        <f t="array" ref="Z109">SUM((Statistik_OKJA!$C$7:$C$51=$A109)*(Statistik_OKJA!$D$7:$D$51=$A106)*((Statistik_OKJA!AD$7:AD$51)))</f>
        <v>0</v>
      </c>
      <c r="AA109" s="1">
        <f t="array" ref="AA109">SUM((Statistik_OKJA!$C$7:$C$51=$A109)*(Statistik_OKJA!$D$7:$D$51=$A106)*((Statistik_OKJA!AE$7:AE$51)))</f>
        <v>0</v>
      </c>
      <c r="AB109" s="1">
        <f t="array" ref="AB109">SUM((Statistik_OKJA!$C$7:$C$51=$A109)*(Statistik_OKJA!$D$7:$D$51=$A106)*((Statistik_OKJA!AF$7:AF$51)))</f>
        <v>0</v>
      </c>
      <c r="AC109" s="10">
        <f t="array" ref="AC109">SUM((Statistik_OKJA!$C$7:$C$51=$A109)*(Statistik_OKJA!$D$7:$D$51=$A106)*((Statistik_OKJA!AG$7:AG$51)))</f>
        <v>0</v>
      </c>
      <c r="AD109" s="7">
        <f t="array" ref="AD109">SUM((Statistik_OKJA!$C$7:$C$51=$A109)*(Statistik_OKJA!$D$7:$D$51=$A106)*((Statistik_OKJA!AH$7:AH$51)))</f>
        <v>0</v>
      </c>
      <c r="AE109" s="1">
        <f t="array" ref="AE109">SUM((Statistik_OKJA!$C$7:$C$51=$A109)*(Statistik_OKJA!$D$7:$D$51=$A106)*((Statistik_OKJA!AI$7:AI$51)))</f>
        <v>0</v>
      </c>
      <c r="AF109" s="1">
        <f t="array" ref="AF109">SUM((Statistik_OKJA!$C$7:$C$51=$A109)*(Statistik_OKJA!$D$7:$D$51=$A106)*((Statistik_OKJA!AJ$7:AJ$51)))</f>
        <v>0</v>
      </c>
      <c r="AG109" s="1">
        <f t="array" ref="AG109">SUM((Statistik_OKJA!$C$7:$C$51=$A109)*(Statistik_OKJA!$D$7:$D$51=$A106)*((Statistik_OKJA!AK$7:AK$51)))</f>
        <v>0</v>
      </c>
      <c r="AH109" s="10">
        <f t="array" ref="AH109">SUM((Statistik_OKJA!$C$7:$C$51=$A109)*(Statistik_OKJA!$D$7:$D$51=$A106)*((Statistik_OKJA!AL$7:AL$51)))</f>
        <v>0</v>
      </c>
    </row>
    <row r="110" spans="1:34" ht="15" customHeight="1" x14ac:dyDescent="0.25">
      <c r="A110" s="244" t="s">
        <v>43</v>
      </c>
      <c r="B110" s="245"/>
      <c r="C110" s="246"/>
      <c r="D110" s="7">
        <f t="array" ref="D110">SUM((Statistik_OKJA!$C$7:$C$51=$A110)*(Statistik_OKJA!$D$7:$D$51=$A106)*((Statistik_OKJA!AQ$7:AQ$51)))</f>
        <v>0</v>
      </c>
      <c r="E110" s="7">
        <f t="array" ref="E110">SUM((Statistik_OKJA!$C$7:$C$51=$A110)*(Statistik_OKJA!$D$7:$D$51=$A106)*((Statistik_OKJA!I$7:I$51)))</f>
        <v>0</v>
      </c>
      <c r="F110" s="1">
        <f t="array" ref="F110">SUM((Statistik_OKJA!$C$7:$C$51=$A110)*(Statistik_OKJA!$D$7:$D$51=$A106)*((Statistik_OKJA!J$7:J$51)))</f>
        <v>0</v>
      </c>
      <c r="G110" s="1">
        <f t="array" ref="G110">SUM((Statistik_OKJA!$C$7:$C$51=$A110)*(Statistik_OKJA!$D$7:$D$51=$A106)*((Statistik_OKJA!K$7:K$51)))</f>
        <v>0</v>
      </c>
      <c r="H110" s="1">
        <f t="array" ref="H110">SUM((Statistik_OKJA!$C$7:$C$51=$A110)*(Statistik_OKJA!$D$7:$D$51=$A106)*((Statistik_OKJA!L$7:L$51)))</f>
        <v>0</v>
      </c>
      <c r="I110" s="10">
        <f t="array" ref="I110">SUM((Statistik_OKJA!$C$7:$C$51=$A110)*(Statistik_OKJA!$D$7:$D$51=$A106)*((Statistik_OKJA!M$7:M$51)))</f>
        <v>0</v>
      </c>
      <c r="J110" s="7">
        <f t="array" ref="J110">SUM((Statistik_OKJA!$C$7:$C$51=$A110)*(Statistik_OKJA!$D$7:$D$51=$A106)*((Statistik_OKJA!N$7:N$51)))</f>
        <v>0</v>
      </c>
      <c r="K110" s="1">
        <f t="array" ref="K110">SUM((Statistik_OKJA!$C$7:$C$51=$A110)*(Statistik_OKJA!$D$7:$D$51=$A106)*((Statistik_OKJA!O$7:O$51)))</f>
        <v>0</v>
      </c>
      <c r="L110" s="1">
        <f t="array" ref="L110">SUM((Statistik_OKJA!$C$7:$C$51=$A110)*(Statistik_OKJA!$D$7:$D$51=$A106)*((Statistik_OKJA!P$7:P$51)))</f>
        <v>0</v>
      </c>
      <c r="M110" s="1">
        <f t="array" ref="M110">SUM((Statistik_OKJA!$C$7:$C$51=$A110)*(Statistik_OKJA!$D$7:$D$51=$A106)*((Statistik_OKJA!Q$7:Q$51)))</f>
        <v>0</v>
      </c>
      <c r="N110" s="10">
        <f t="array" ref="N110">SUM((Statistik_OKJA!$C$7:$C$51=$A110)*(Statistik_OKJA!$D$7:$D$51=$A106)*((Statistik_OKJA!R$7:R$51)))</f>
        <v>0</v>
      </c>
      <c r="O110" s="7">
        <f t="array" ref="O110">SUM((Statistik_OKJA!$C$7:$C$51=$A110)*(Statistik_OKJA!$D$7:$D$51=$A106)*((Statistik_OKJA!S$7:S$51)))</f>
        <v>0</v>
      </c>
      <c r="P110" s="1">
        <f t="array" ref="P110">SUM((Statistik_OKJA!$C$7:$C$51=$A110)*(Statistik_OKJA!$D$7:$D$51=$A106)*((Statistik_OKJA!T$7:T$51)))</f>
        <v>0</v>
      </c>
      <c r="Q110" s="1">
        <f t="array" ref="Q110">SUM((Statistik_OKJA!$C$7:$C$51=$A110)*(Statistik_OKJA!$D$7:$D$51=$A106)*((Statistik_OKJA!U$7:U$51)))</f>
        <v>0</v>
      </c>
      <c r="R110" s="1">
        <f t="array" ref="R110">SUM((Statistik_OKJA!$C$7:$C$51=$A110)*(Statistik_OKJA!$D$7:$D$51=$A106)*((Statistik_OKJA!V$7:V$51)))</f>
        <v>0</v>
      </c>
      <c r="S110" s="10">
        <f t="array" ref="S110">SUM((Statistik_OKJA!$C$7:$C$51=$A110)*(Statistik_OKJA!$D$7:$D$51=$A106)*((Statistik_OKJA!W$7:W$51)))</f>
        <v>0</v>
      </c>
      <c r="T110" s="7">
        <f t="array" ref="T110">SUM((Statistik_OKJA!$C$7:$C$51=$A110)*(Statistik_OKJA!$D$7:$D$51=$A106)*((Statistik_OKJA!X$7:X$51)))</f>
        <v>0</v>
      </c>
      <c r="U110" s="1">
        <f t="array" ref="U110">SUM((Statistik_OKJA!$C$7:$C$51=$A110)*(Statistik_OKJA!$D$7:$D$51=$A106)*((Statistik_OKJA!Y$7:Y$51)))</f>
        <v>0</v>
      </c>
      <c r="V110" s="1">
        <f t="array" ref="V110">SUM((Statistik_OKJA!$C$7:$C$51=$A110)*(Statistik_OKJA!$D$7:$D$51=$A106)*((Statistik_OKJA!Z$7:Z$51)))</f>
        <v>0</v>
      </c>
      <c r="W110" s="1">
        <f t="array" ref="W110">SUM((Statistik_OKJA!$C$7:$C$51=$A110)*(Statistik_OKJA!$D$7:$D$51=$A106)*((Statistik_OKJA!AA$7:AA$51)))</f>
        <v>0</v>
      </c>
      <c r="X110" s="10">
        <f t="array" ref="X110">SUM((Statistik_OKJA!$C$7:$C$51=$A110)*(Statistik_OKJA!$D$7:$D$51=$A106)*((Statistik_OKJA!AB$7:AB$51)))</f>
        <v>0</v>
      </c>
      <c r="Y110" s="7">
        <f t="array" ref="Y110">SUM((Statistik_OKJA!$C$7:$C$51=$A110)*(Statistik_OKJA!$D$7:$D$51=$A106)*((Statistik_OKJA!AC$7:AC$51)))</f>
        <v>0</v>
      </c>
      <c r="Z110" s="1">
        <f t="array" ref="Z110">SUM((Statistik_OKJA!$C$7:$C$51=$A110)*(Statistik_OKJA!$D$7:$D$51=$A106)*((Statistik_OKJA!AD$7:AD$51)))</f>
        <v>0</v>
      </c>
      <c r="AA110" s="1">
        <f t="array" ref="AA110">SUM((Statistik_OKJA!$C$7:$C$51=$A110)*(Statistik_OKJA!$D$7:$D$51=$A106)*((Statistik_OKJA!AE$7:AE$51)))</f>
        <v>0</v>
      </c>
      <c r="AB110" s="1">
        <f t="array" ref="AB110">SUM((Statistik_OKJA!$C$7:$C$51=$A110)*(Statistik_OKJA!$D$7:$D$51=$A106)*((Statistik_OKJA!AF$7:AF$51)))</f>
        <v>0</v>
      </c>
      <c r="AC110" s="10">
        <f t="array" ref="AC110">SUM((Statistik_OKJA!$C$7:$C$51=$A110)*(Statistik_OKJA!$D$7:$D$51=$A106)*((Statistik_OKJA!AG$7:AG$51)))</f>
        <v>0</v>
      </c>
      <c r="AD110" s="7">
        <f t="array" ref="AD110">SUM((Statistik_OKJA!$C$7:$C$51=$A110)*(Statistik_OKJA!$D$7:$D$51=$A106)*((Statistik_OKJA!AH$7:AH$51)))</f>
        <v>0</v>
      </c>
      <c r="AE110" s="1">
        <f t="array" ref="AE110">SUM((Statistik_OKJA!$C$7:$C$51=$A110)*(Statistik_OKJA!$D$7:$D$51=$A106)*((Statistik_OKJA!AI$7:AI$51)))</f>
        <v>0</v>
      </c>
      <c r="AF110" s="1">
        <f t="array" ref="AF110">SUM((Statistik_OKJA!$C$7:$C$51=$A110)*(Statistik_OKJA!$D$7:$D$51=$A106)*((Statistik_OKJA!AJ$7:AJ$51)))</f>
        <v>0</v>
      </c>
      <c r="AG110" s="1">
        <f t="array" ref="AG110">SUM((Statistik_OKJA!$C$7:$C$51=$A110)*(Statistik_OKJA!$D$7:$D$51=$A106)*((Statistik_OKJA!AK$7:AK$51)))</f>
        <v>0</v>
      </c>
      <c r="AH110" s="10">
        <f t="array" ref="AH110">SUM((Statistik_OKJA!$C$7:$C$51=$A110)*(Statistik_OKJA!$D$7:$D$51=$A106)*((Statistik_OKJA!AL$7:AL$51)))</f>
        <v>0</v>
      </c>
    </row>
    <row r="111" spans="1:34" ht="15" customHeight="1" thickBot="1" x14ac:dyDescent="0.3">
      <c r="A111" s="247" t="s">
        <v>38</v>
      </c>
      <c r="B111" s="248"/>
      <c r="C111" s="249"/>
      <c r="D111" s="11">
        <f t="array" ref="D111">SUM((Statistik_FPT!$C$7:$C$51=$A111)*(Statistik_FPT!$D$7:$D$51=$A106)*((Statistik_FPT!AQ$7:AQ$51)))</f>
        <v>0</v>
      </c>
      <c r="E111" s="11">
        <f t="array" ref="E111">SUM((Statistik_FPT!$C$7:$C$51=$A111)*(Statistik_FPT!$D$7:$D$51=$A106)*((Statistik_FPT!I$7:I$51)))</f>
        <v>0</v>
      </c>
      <c r="F111" s="12">
        <f t="array" ref="F111">SUM((Statistik_FPT!$C$7:$C$51=$A111)*(Statistik_FPT!$D$7:$D$51=$A106)*((Statistik_FPT!J$7:J$51)))</f>
        <v>0</v>
      </c>
      <c r="G111" s="12">
        <f t="array" ref="G111">SUM((Statistik_FPT!$C$7:$C$51=$A111)*(Statistik_FPT!$D$7:$D$51=$A106)*((Statistik_FPT!K$7:K$51)))</f>
        <v>0</v>
      </c>
      <c r="H111" s="12">
        <f t="array" ref="H111">SUM((Statistik_FPT!$C$7:$C$51=$A111)*(Statistik_FPT!$D$7:$D$51=$A106)*((Statistik_FPT!L$7:L$51)))</f>
        <v>0</v>
      </c>
      <c r="I111" s="13">
        <f t="array" ref="I111">SUM((Statistik_FPT!$C$7:$C$51=$A111)*(Statistik_FPT!$D$7:$D$51=$A106)*((Statistik_FPT!M$7:M$51)))</f>
        <v>0</v>
      </c>
      <c r="J111" s="11">
        <f t="array" ref="J111">SUM((Statistik_FPT!$C$7:$C$51=$A111)*(Statistik_FPT!$D$7:$D$51=$A106)*((Statistik_FPT!N$7:N$51)))</f>
        <v>0</v>
      </c>
      <c r="K111" s="12">
        <f t="array" ref="K111">SUM((Statistik_FPT!$C$7:$C$51=$A111)*(Statistik_FPT!$D$7:$D$51=$A106)*((Statistik_FPT!O$7:O$51)))</f>
        <v>0</v>
      </c>
      <c r="L111" s="12">
        <f t="array" ref="L111">SUM((Statistik_FPT!$C$7:$C$51=$A111)*(Statistik_FPT!$D$7:$D$51=$A106)*((Statistik_FPT!P$7:P$51)))</f>
        <v>0</v>
      </c>
      <c r="M111" s="12">
        <f t="array" ref="M111">SUM((Statistik_FPT!$C$7:$C$51=$A111)*(Statistik_FPT!$D$7:$D$51=$A106)*((Statistik_FPT!Q$7:Q$51)))</f>
        <v>0</v>
      </c>
      <c r="N111" s="13">
        <f t="array" ref="N111">SUM((Statistik_FPT!$C$7:$C$51=$A111)*(Statistik_FPT!$D$7:$D$51=$A106)*((Statistik_FPT!R$7:R$51)))</f>
        <v>0</v>
      </c>
      <c r="O111" s="11">
        <f t="array" ref="O111">SUM((Statistik_FPT!$C$7:$C$51=$A111)*(Statistik_FPT!$D$7:$D$51=$A106)*((Statistik_FPT!S$7:S$51)))</f>
        <v>0</v>
      </c>
      <c r="P111" s="12">
        <f t="array" ref="P111">SUM((Statistik_FPT!$C$7:$C$51=$A111)*(Statistik_FPT!$D$7:$D$51=$A106)*((Statistik_FPT!T$7:T$51)))</f>
        <v>0</v>
      </c>
      <c r="Q111" s="12">
        <f t="array" ref="Q111">SUM((Statistik_FPT!$C$7:$C$51=$A111)*(Statistik_FPT!$D$7:$D$51=$A106)*((Statistik_FPT!U$7:U$51)))</f>
        <v>0</v>
      </c>
      <c r="R111" s="12">
        <f t="array" ref="R111">SUM((Statistik_FPT!$C$7:$C$51=$A111)*(Statistik_FPT!$D$7:$D$51=$A106)*((Statistik_FPT!V$7:V$51)))</f>
        <v>0</v>
      </c>
      <c r="S111" s="13">
        <f t="array" ref="S111">SUM((Statistik_FPT!$C$7:$C$51=$A111)*(Statistik_FPT!$D$7:$D$51=$A106)*((Statistik_FPT!W$7:W$51)))</f>
        <v>0</v>
      </c>
      <c r="T111" s="11">
        <f t="array" ref="T111">SUM((Statistik_FPT!$C$7:$C$51=$A111)*(Statistik_FPT!$D$7:$D$51=$A106)*((Statistik_FPT!X$7:X$51)))</f>
        <v>0</v>
      </c>
      <c r="U111" s="12">
        <f t="array" ref="U111">SUM((Statistik_FPT!$C$7:$C$51=$A111)*(Statistik_FPT!$D$7:$D$51=$A106)*((Statistik_FPT!Y$7:Y$51)))</f>
        <v>0</v>
      </c>
      <c r="V111" s="12">
        <f t="array" ref="V111">SUM((Statistik_FPT!$C$7:$C$51=$A111)*(Statistik_FPT!$D$7:$D$51=$A106)*((Statistik_FPT!Z$7:Z$51)))</f>
        <v>0</v>
      </c>
      <c r="W111" s="12">
        <f t="array" ref="W111">SUM((Statistik_FPT!$C$7:$C$51=$A111)*(Statistik_FPT!$D$7:$D$51=$A106)*((Statistik_FPT!AA$7:AA$51)))</f>
        <v>0</v>
      </c>
      <c r="X111" s="13">
        <f t="array" ref="X111">SUM((Statistik_FPT!$C$7:$C$51=$A111)*(Statistik_FPT!$D$7:$D$51=$A106)*((Statistik_FPT!AB$7:AB$51)))</f>
        <v>0</v>
      </c>
      <c r="Y111" s="11">
        <f t="array" ref="Y111">SUM((Statistik_FPT!$C$7:$C$51=$A111)*(Statistik_FPT!$D$7:$D$51=$A106)*((Statistik_FPT!AC$7:AC$51)))</f>
        <v>0</v>
      </c>
      <c r="Z111" s="12">
        <f t="array" ref="Z111">SUM((Statistik_FPT!$C$7:$C$51=$A111)*(Statistik_FPT!$D$7:$D$51=$A106)*((Statistik_FPT!AD$7:AD$51)))</f>
        <v>0</v>
      </c>
      <c r="AA111" s="12">
        <f t="array" ref="AA111">SUM((Statistik_FPT!$C$7:$C$51=$A111)*(Statistik_FPT!$D$7:$D$51=$A106)*((Statistik_FPT!AE$7:AE$51)))</f>
        <v>0</v>
      </c>
      <c r="AB111" s="12">
        <f t="array" ref="AB111">SUM((Statistik_FPT!$C$7:$C$51=$A111)*(Statistik_FPT!$D$7:$D$51=$A106)*((Statistik_FPT!AF$7:AF$51)))</f>
        <v>0</v>
      </c>
      <c r="AC111" s="13">
        <f t="array" ref="AC111">SUM((Statistik_FPT!$C$7:$C$51=$A111)*(Statistik_FPT!$D$7:$D$51=$A106)*((Statistik_FPT!AG$7:AG$51)))</f>
        <v>0</v>
      </c>
      <c r="AD111" s="11">
        <f t="array" ref="AD111">SUM((Statistik_FPT!$C$7:$C$51=$A111)*(Statistik_FPT!$D$7:$D$51=$A106)*((Statistik_FPT!AH$7:AH$51)))</f>
        <v>0</v>
      </c>
      <c r="AE111" s="12">
        <f t="array" ref="AE111">SUM((Statistik_FPT!$C$7:$C$51=$A111)*(Statistik_FPT!$D$7:$D$51=$A106)*((Statistik_FPT!AI$7:AI$51)))</f>
        <v>0</v>
      </c>
      <c r="AF111" s="12">
        <f t="array" ref="AF111">SUM((Statistik_FPT!$C$7:$C$51=$A111)*(Statistik_FPT!$D$7:$D$51=$A106)*((Statistik_FPT!AJ$7:AJ$51)))</f>
        <v>0</v>
      </c>
      <c r="AG111" s="12">
        <f t="array" ref="AG111">SUM((Statistik_FPT!$C$7:$C$51=$A111)*(Statistik_FPT!$D$7:$D$51=$A106)*((Statistik_FPT!AK$7:AK$51)))</f>
        <v>0</v>
      </c>
      <c r="AH111" s="13">
        <f t="array" ref="AH111">SUM((Statistik_FPT!$C$7:$C$51=$A111)*(Statistik_FPT!$D$7:$D$51=$A106)*((Statistik_FPT!AL$7:AL$51)))</f>
        <v>0</v>
      </c>
    </row>
    <row r="112" spans="1:34" ht="15.75" thickBot="1" x14ac:dyDescent="0.3"/>
    <row r="113" spans="1:34" ht="15" customHeight="1" thickBot="1" x14ac:dyDescent="0.3">
      <c r="A113" s="238">
        <v>11</v>
      </c>
      <c r="B113" s="239"/>
      <c r="C113" s="240"/>
      <c r="D113" s="238" t="s">
        <v>47</v>
      </c>
      <c r="E113" s="224" t="s">
        <v>53</v>
      </c>
      <c r="F113" s="225"/>
      <c r="G113" s="225"/>
      <c r="H113" s="225"/>
      <c r="I113" s="226"/>
      <c r="J113" s="224" t="s">
        <v>54</v>
      </c>
      <c r="K113" s="225"/>
      <c r="L113" s="225"/>
      <c r="M113" s="225"/>
      <c r="N113" s="226"/>
      <c r="O113" s="224" t="s">
        <v>55</v>
      </c>
      <c r="P113" s="225"/>
      <c r="Q113" s="225"/>
      <c r="R113" s="225"/>
      <c r="S113" s="226"/>
      <c r="T113" s="224" t="s">
        <v>56</v>
      </c>
      <c r="U113" s="225"/>
      <c r="V113" s="225"/>
      <c r="W113" s="225"/>
      <c r="X113" s="226"/>
      <c r="Y113" s="224" t="s">
        <v>57</v>
      </c>
      <c r="Z113" s="225"/>
      <c r="AA113" s="225"/>
      <c r="AB113" s="225"/>
      <c r="AC113" s="226"/>
      <c r="AD113" s="224" t="s">
        <v>58</v>
      </c>
      <c r="AE113" s="225"/>
      <c r="AF113" s="225"/>
      <c r="AG113" s="225"/>
      <c r="AH113" s="226"/>
    </row>
    <row r="114" spans="1:34" s="134" customFormat="1" ht="15" customHeight="1" thickBot="1" x14ac:dyDescent="0.3">
      <c r="A114" s="241"/>
      <c r="B114" s="242"/>
      <c r="C114" s="243"/>
      <c r="D114" s="241"/>
      <c r="E114" s="127" t="s">
        <v>26</v>
      </c>
      <c r="F114" s="128" t="s">
        <v>27</v>
      </c>
      <c r="G114" s="128" t="s">
        <v>28</v>
      </c>
      <c r="H114" s="128" t="s">
        <v>29</v>
      </c>
      <c r="I114" s="129" t="s">
        <v>30</v>
      </c>
      <c r="J114" s="127" t="s">
        <v>26</v>
      </c>
      <c r="K114" s="128" t="s">
        <v>27</v>
      </c>
      <c r="L114" s="128" t="s">
        <v>28</v>
      </c>
      <c r="M114" s="128" t="s">
        <v>29</v>
      </c>
      <c r="N114" s="130" t="s">
        <v>31</v>
      </c>
      <c r="O114" s="131" t="s">
        <v>26</v>
      </c>
      <c r="P114" s="132" t="s">
        <v>27</v>
      </c>
      <c r="Q114" s="132" t="s">
        <v>28</v>
      </c>
      <c r="R114" s="132" t="s">
        <v>29</v>
      </c>
      <c r="S114" s="133" t="s">
        <v>31</v>
      </c>
      <c r="T114" s="131" t="s">
        <v>26</v>
      </c>
      <c r="U114" s="132" t="s">
        <v>27</v>
      </c>
      <c r="V114" s="132" t="s">
        <v>28</v>
      </c>
      <c r="W114" s="132" t="s">
        <v>29</v>
      </c>
      <c r="X114" s="133" t="s">
        <v>31</v>
      </c>
      <c r="Y114" s="131" t="s">
        <v>26</v>
      </c>
      <c r="Z114" s="132" t="s">
        <v>27</v>
      </c>
      <c r="AA114" s="132" t="s">
        <v>28</v>
      </c>
      <c r="AB114" s="132" t="s">
        <v>29</v>
      </c>
      <c r="AC114" s="133" t="s">
        <v>31</v>
      </c>
      <c r="AD114" s="131" t="s">
        <v>26</v>
      </c>
      <c r="AE114" s="132" t="s">
        <v>27</v>
      </c>
      <c r="AF114" s="132" t="s">
        <v>28</v>
      </c>
      <c r="AG114" s="132" t="s">
        <v>29</v>
      </c>
      <c r="AH114" s="133" t="s">
        <v>31</v>
      </c>
    </row>
    <row r="115" spans="1:34" ht="15" customHeight="1" x14ac:dyDescent="0.25">
      <c r="A115" s="266" t="s">
        <v>20</v>
      </c>
      <c r="B115" s="267"/>
      <c r="C115" s="268"/>
      <c r="D115" s="7">
        <f t="array" ref="D115">SUM((Statistik_OKJA!$C$7:$C$51=$A115)*(Statistik_OKJA!$D$7:$D$51=$A113)*((Statistik_OKJA!AQ$7:AQ$51)))</f>
        <v>0</v>
      </c>
      <c r="E115" s="8">
        <f t="array" ref="E115">SUM((Statistik_OKJA!$C$7:$C$51=$A115)*(Statistik_OKJA!$D$7:$D$51=$A113)*((Statistik_OKJA!I$7:I$51)))</f>
        <v>0</v>
      </c>
      <c r="F115" s="2">
        <f t="array" ref="F115">SUM((Statistik_OKJA!$C$7:$C$51=$A115)*(Statistik_OKJA!$D$7:$D$51=$A113)*((Statistik_OKJA!J$7:J$51)))</f>
        <v>0</v>
      </c>
      <c r="G115" s="2">
        <f t="array" ref="G115">SUM((Statistik_OKJA!$C$7:$C$51=$A115)*(Statistik_OKJA!$D$7:$D$51=$A113)*((Statistik_OKJA!K$7:K$51)))</f>
        <v>0</v>
      </c>
      <c r="H115" s="2">
        <f t="array" ref="H115">SUM((Statistik_OKJA!$C$7:$C$51=$A115)*(Statistik_OKJA!$D$7:$D$51=$A113)*((Statistik_OKJA!L$7:L$51)))</f>
        <v>0</v>
      </c>
      <c r="I115" s="9">
        <f t="array" ref="I115">SUM((Statistik_OKJA!$C$7:$C$51=$A115)*(Statistik_OKJA!$D$7:$D$51=$A113)*((Statistik_OKJA!M$7:M$51)))</f>
        <v>0</v>
      </c>
      <c r="J115" s="8">
        <f t="array" ref="J115">SUM((Statistik_OKJA!$C$7:$C$51=$A115)*(Statistik_OKJA!$D$7:$D$51=$A113)*((Statistik_OKJA!N$7:N$51)))</f>
        <v>0</v>
      </c>
      <c r="K115" s="2">
        <f t="array" ref="K115">SUM((Statistik_OKJA!$C$7:$C$51=$A115)*(Statistik_OKJA!$D$7:$D$51=$A113)*((Statistik_OKJA!O$7:O$51)))</f>
        <v>0</v>
      </c>
      <c r="L115" s="2">
        <f t="array" ref="L115">SUM((Statistik_OKJA!$C$7:$C$51=$A115)*(Statistik_OKJA!$D$7:$D$51=$A113)*((Statistik_OKJA!P$7:P$51)))</f>
        <v>0</v>
      </c>
      <c r="M115" s="2">
        <f t="array" ref="M115">SUM((Statistik_OKJA!$C$7:$C$51=$A115)*(Statistik_OKJA!$D$7:$D$51=$A113)*((Statistik_OKJA!Q$7:Q$51)))</f>
        <v>0</v>
      </c>
      <c r="N115" s="9">
        <f t="array" ref="N115">SUM((Statistik_OKJA!$C$7:$C$51=$A115)*(Statistik_OKJA!$D$7:$D$51=$A113)*((Statistik_OKJA!R$7:R$51)))</f>
        <v>0</v>
      </c>
      <c r="O115" s="8">
        <f t="array" ref="O115">SUM((Statistik_OKJA!$C$7:$C$51=$A115)*(Statistik_OKJA!$D$7:$D$51=$A113)*((Statistik_OKJA!S$7:S$51)))</f>
        <v>0</v>
      </c>
      <c r="P115" s="2">
        <f t="array" ref="P115">SUM((Statistik_OKJA!$C$7:$C$51=$A115)*(Statistik_OKJA!$D$7:$D$51=$A113)*((Statistik_OKJA!T$7:T$51)))</f>
        <v>0</v>
      </c>
      <c r="Q115" s="2">
        <f t="array" ref="Q115">SUM((Statistik_OKJA!$C$7:$C$51=$A115)*(Statistik_OKJA!$D$7:$D$51=$A113)*((Statistik_OKJA!U$7:U$51)))</f>
        <v>0</v>
      </c>
      <c r="R115" s="2">
        <f t="array" ref="R115">SUM((Statistik_OKJA!$C$7:$C$51=$A115)*(Statistik_OKJA!$D$7:$D$51=$A113)*((Statistik_OKJA!V$7:V$51)))</f>
        <v>0</v>
      </c>
      <c r="S115" s="9">
        <f t="array" ref="S115">SUM((Statistik_OKJA!$C$7:$C$51=$A115)*(Statistik_OKJA!$D$7:$D$51=$A113)*((Statistik_OKJA!W$7:W$51)))</f>
        <v>0</v>
      </c>
      <c r="T115" s="8">
        <f t="array" ref="T115">SUM((Statistik_OKJA!$C$7:$C$51=$A115)*(Statistik_OKJA!$D$7:$D$51=$A113)*((Statistik_OKJA!X$7:X$51)))</f>
        <v>0</v>
      </c>
      <c r="U115" s="2">
        <f t="array" ref="U115">SUM((Statistik_OKJA!$C$7:$C$51=$A115)*(Statistik_OKJA!$D$7:$D$51=$A113)*((Statistik_OKJA!Y$7:Y$51)))</f>
        <v>0</v>
      </c>
      <c r="V115" s="2">
        <f t="array" ref="V115">SUM((Statistik_OKJA!$C$7:$C$51=$A115)*(Statistik_OKJA!$D$7:$D$51=$A113)*((Statistik_OKJA!Z$7:Z$51)))</f>
        <v>0</v>
      </c>
      <c r="W115" s="2">
        <f t="array" ref="W115">SUM((Statistik_OKJA!$C$7:$C$51=$A115)*(Statistik_OKJA!$D$7:$D$51=$A113)*((Statistik_OKJA!AA$7:AA$51)))</f>
        <v>0</v>
      </c>
      <c r="X115" s="9">
        <f t="array" ref="X115">SUM((Statistik_OKJA!$C$7:$C$51=$A115)*(Statistik_OKJA!$D$7:$D$51=$A113)*((Statistik_OKJA!AB$7:AB$51)))</f>
        <v>0</v>
      </c>
      <c r="Y115" s="8">
        <f t="array" ref="Y115">SUM((Statistik_OKJA!$C$7:$C$51=$A115)*(Statistik_OKJA!$D$7:$D$51=$A113)*((Statistik_OKJA!AC$7:AC$51)))</f>
        <v>0</v>
      </c>
      <c r="Z115" s="2">
        <f t="array" ref="Z115">SUM((Statistik_OKJA!$C$7:$C$51=$A115)*(Statistik_OKJA!$D$7:$D$51=$A113)*((Statistik_OKJA!AD$7:AD$51)))</f>
        <v>0</v>
      </c>
      <c r="AA115" s="2">
        <f t="array" ref="AA115">SUM((Statistik_OKJA!$C$7:$C$51=$A115)*(Statistik_OKJA!$D$7:$D$51=$A113)*((Statistik_OKJA!AE$7:AE$51)))</f>
        <v>0</v>
      </c>
      <c r="AB115" s="2">
        <f t="array" ref="AB115">SUM((Statistik_OKJA!$C$7:$C$51=$A115)*(Statistik_OKJA!$D$7:$D$51=$A113)*((Statistik_OKJA!AF$7:AF$51)))</f>
        <v>0</v>
      </c>
      <c r="AC115" s="9">
        <f t="array" ref="AC115">SUM((Statistik_OKJA!$C$7:$C$51=$A115)*(Statistik_OKJA!$D$7:$D$51=$A113)*((Statistik_OKJA!AG$7:AG$51)))</f>
        <v>0</v>
      </c>
      <c r="AD115" s="8">
        <f t="array" ref="AD115">SUM((Statistik_OKJA!$C$7:$C$51=$A115)*(Statistik_OKJA!$D$7:$D$51=$A113)*((Statistik_OKJA!AH$7:AH$51)))</f>
        <v>0</v>
      </c>
      <c r="AE115" s="2">
        <f t="array" ref="AE115">SUM((Statistik_OKJA!$C$7:$C$51=$A115)*(Statistik_OKJA!$D$7:$D$51=$A113)*((Statistik_OKJA!AI$7:AI$51)))</f>
        <v>0</v>
      </c>
      <c r="AF115" s="2">
        <f t="array" ref="AF115">SUM((Statistik_OKJA!$C$7:$C$51=$A115)*(Statistik_OKJA!$D$7:$D$51=$A113)*((Statistik_OKJA!AJ$7:AJ$51)))</f>
        <v>0</v>
      </c>
      <c r="AG115" s="2">
        <f t="array" ref="AG115">SUM((Statistik_OKJA!$C$7:$C$51=$A115)*(Statistik_OKJA!$D$7:$D$51=$A113)*((Statistik_OKJA!AK$7:AK$51)))</f>
        <v>0</v>
      </c>
      <c r="AH115" s="9">
        <f t="array" ref="AH115">SUM((Statistik_OKJA!$C$7:$C$51=$A115)*(Statistik_OKJA!$D$7:$D$51=$A113)*((Statistik_OKJA!AL$7:AL$51)))</f>
        <v>0</v>
      </c>
    </row>
    <row r="116" spans="1:34" ht="15" customHeight="1" x14ac:dyDescent="0.25">
      <c r="A116" s="244" t="s">
        <v>42</v>
      </c>
      <c r="B116" s="245"/>
      <c r="C116" s="246"/>
      <c r="D116" s="7">
        <f t="array" ref="D116">SUM((Statistik_OKJA!$C$7:$C$51=$A116)*(Statistik_OKJA!$D$7:$D$51=$A113)*((Statistik_OKJA!AQ$7:AQ$51)))</f>
        <v>0</v>
      </c>
      <c r="E116" s="7">
        <f t="array" ref="E116">SUM((Statistik_OKJA!$C$7:$C$51=$A116)*(Statistik_OKJA!$D$7:$D$51=$A113)*((Statistik_OKJA!I$7:I$51)))</f>
        <v>0</v>
      </c>
      <c r="F116" s="1">
        <f t="array" ref="F116">SUM((Statistik_OKJA!$C$7:$C$51=$A116)*(Statistik_OKJA!$D$7:$D$51=$A113)*((Statistik_OKJA!J$7:J$51)))</f>
        <v>0</v>
      </c>
      <c r="G116" s="1">
        <f t="array" ref="G116">SUM((Statistik_OKJA!$C$7:$C$51=$A116)*(Statistik_OKJA!$D$7:$D$51=$A113)*((Statistik_OKJA!K$7:K$51)))</f>
        <v>0</v>
      </c>
      <c r="H116" s="1">
        <f t="array" ref="H116">SUM((Statistik_OKJA!$C$7:$C$51=$A116)*(Statistik_OKJA!$D$7:$D$51=$A113)*((Statistik_OKJA!L$7:L$51)))</f>
        <v>0</v>
      </c>
      <c r="I116" s="10">
        <f t="array" ref="I116">SUM((Statistik_OKJA!$C$7:$C$51=$A116)*(Statistik_OKJA!$D$7:$D$51=$A113)*((Statistik_OKJA!M$7:M$51)))</f>
        <v>0</v>
      </c>
      <c r="J116" s="7">
        <f t="array" ref="J116">SUM((Statistik_OKJA!$C$7:$C$51=$A116)*(Statistik_OKJA!$D$7:$D$51=$A113)*((Statistik_OKJA!N$7:N$51)))</f>
        <v>0</v>
      </c>
      <c r="K116" s="1">
        <f t="array" ref="K116">SUM((Statistik_OKJA!$C$7:$C$51=$A116)*(Statistik_OKJA!$D$7:$D$51=$A113)*((Statistik_OKJA!O$7:O$51)))</f>
        <v>0</v>
      </c>
      <c r="L116" s="1">
        <f t="array" ref="L116">SUM((Statistik_OKJA!$C$7:$C$51=$A116)*(Statistik_OKJA!$D$7:$D$51=$A113)*((Statistik_OKJA!P$7:P$51)))</f>
        <v>0</v>
      </c>
      <c r="M116" s="1">
        <f t="array" ref="M116">SUM((Statistik_OKJA!$C$7:$C$51=$A116)*(Statistik_OKJA!$D$7:$D$51=$A113)*((Statistik_OKJA!Q$7:Q$51)))</f>
        <v>0</v>
      </c>
      <c r="N116" s="10">
        <f t="array" ref="N116">SUM((Statistik_OKJA!$C$7:$C$51=$A116)*(Statistik_OKJA!$D$7:$D$51=$A113)*((Statistik_OKJA!R$7:R$51)))</f>
        <v>0</v>
      </c>
      <c r="O116" s="7">
        <f t="array" ref="O116">SUM((Statistik_OKJA!$C$7:$C$51=$A116)*(Statistik_OKJA!$D$7:$D$51=$A113)*((Statistik_OKJA!S$7:S$51)))</f>
        <v>0</v>
      </c>
      <c r="P116" s="1">
        <f t="array" ref="P116">SUM((Statistik_OKJA!$C$7:$C$51=$A116)*(Statistik_OKJA!$D$7:$D$51=$A113)*((Statistik_OKJA!T$7:T$51)))</f>
        <v>0</v>
      </c>
      <c r="Q116" s="1">
        <f t="array" ref="Q116">SUM((Statistik_OKJA!$C$7:$C$51=$A116)*(Statistik_OKJA!$D$7:$D$51=$A113)*((Statistik_OKJA!U$7:U$51)))</f>
        <v>0</v>
      </c>
      <c r="R116" s="1">
        <f t="array" ref="R116">SUM((Statistik_OKJA!$C$7:$C$51=$A116)*(Statistik_OKJA!$D$7:$D$51=$A113)*((Statistik_OKJA!V$7:V$51)))</f>
        <v>0</v>
      </c>
      <c r="S116" s="10">
        <f t="array" ref="S116">SUM((Statistik_OKJA!$C$7:$C$51=$A116)*(Statistik_OKJA!$D$7:$D$51=$A113)*((Statistik_OKJA!W$7:W$51)))</f>
        <v>0</v>
      </c>
      <c r="T116" s="7">
        <f t="array" ref="T116">SUM((Statistik_OKJA!$C$7:$C$51=$A116)*(Statistik_OKJA!$D$7:$D$51=$A113)*((Statistik_OKJA!X$7:X$51)))</f>
        <v>0</v>
      </c>
      <c r="U116" s="1">
        <f t="array" ref="U116">SUM((Statistik_OKJA!$C$7:$C$51=$A116)*(Statistik_OKJA!$D$7:$D$51=$A113)*((Statistik_OKJA!Y$7:Y$51)))</f>
        <v>0</v>
      </c>
      <c r="V116" s="1">
        <f t="array" ref="V116">SUM((Statistik_OKJA!$C$7:$C$51=$A116)*(Statistik_OKJA!$D$7:$D$51=$A113)*((Statistik_OKJA!Z$7:Z$51)))</f>
        <v>0</v>
      </c>
      <c r="W116" s="1">
        <f t="array" ref="W116">SUM((Statistik_OKJA!$C$7:$C$51=$A116)*(Statistik_OKJA!$D$7:$D$51=$A113)*((Statistik_OKJA!AA$7:AA$51)))</f>
        <v>0</v>
      </c>
      <c r="X116" s="10">
        <f t="array" ref="X116">SUM((Statistik_OKJA!$C$7:$C$51=$A116)*(Statistik_OKJA!$D$7:$D$51=$A113)*((Statistik_OKJA!AB$7:AB$51)))</f>
        <v>0</v>
      </c>
      <c r="Y116" s="7">
        <f t="array" ref="Y116">SUM((Statistik_OKJA!$C$7:$C$51=$A116)*(Statistik_OKJA!$D$7:$D$51=$A113)*((Statistik_OKJA!AC$7:AC$51)))</f>
        <v>0</v>
      </c>
      <c r="Z116" s="1">
        <f t="array" ref="Z116">SUM((Statistik_OKJA!$C$7:$C$51=$A116)*(Statistik_OKJA!$D$7:$D$51=$A113)*((Statistik_OKJA!AD$7:AD$51)))</f>
        <v>0</v>
      </c>
      <c r="AA116" s="1">
        <f t="array" ref="AA116">SUM((Statistik_OKJA!$C$7:$C$51=$A116)*(Statistik_OKJA!$D$7:$D$51=$A113)*((Statistik_OKJA!AE$7:AE$51)))</f>
        <v>0</v>
      </c>
      <c r="AB116" s="1">
        <f t="array" ref="AB116">SUM((Statistik_OKJA!$C$7:$C$51=$A116)*(Statistik_OKJA!$D$7:$D$51=$A113)*((Statistik_OKJA!AF$7:AF$51)))</f>
        <v>0</v>
      </c>
      <c r="AC116" s="10">
        <f t="array" ref="AC116">SUM((Statistik_OKJA!$C$7:$C$51=$A116)*(Statistik_OKJA!$D$7:$D$51=$A113)*((Statistik_OKJA!AG$7:AG$51)))</f>
        <v>0</v>
      </c>
      <c r="AD116" s="7">
        <f t="array" ref="AD116">SUM((Statistik_OKJA!$C$7:$C$51=$A116)*(Statistik_OKJA!$D$7:$D$51=$A113)*((Statistik_OKJA!AH$7:AH$51)))</f>
        <v>0</v>
      </c>
      <c r="AE116" s="1">
        <f t="array" ref="AE116">SUM((Statistik_OKJA!$C$7:$C$51=$A116)*(Statistik_OKJA!$D$7:$D$51=$A113)*((Statistik_OKJA!AI$7:AI$51)))</f>
        <v>0</v>
      </c>
      <c r="AF116" s="1">
        <f t="array" ref="AF116">SUM((Statistik_OKJA!$C$7:$C$51=$A116)*(Statistik_OKJA!$D$7:$D$51=$A113)*((Statistik_OKJA!AJ$7:AJ$51)))</f>
        <v>0</v>
      </c>
      <c r="AG116" s="1">
        <f t="array" ref="AG116">SUM((Statistik_OKJA!$C$7:$C$51=$A116)*(Statistik_OKJA!$D$7:$D$51=$A113)*((Statistik_OKJA!AK$7:AK$51)))</f>
        <v>0</v>
      </c>
      <c r="AH116" s="10">
        <f t="array" ref="AH116">SUM((Statistik_OKJA!$C$7:$C$51=$A116)*(Statistik_OKJA!$D$7:$D$51=$A113)*((Statistik_OKJA!AL$7:AL$51)))</f>
        <v>0</v>
      </c>
    </row>
    <row r="117" spans="1:34" ht="15" customHeight="1" x14ac:dyDescent="0.25">
      <c r="A117" s="244" t="s">
        <v>43</v>
      </c>
      <c r="B117" s="245"/>
      <c r="C117" s="246"/>
      <c r="D117" s="7">
        <f t="array" ref="D117">SUM((Statistik_OKJA!$C$7:$C$51=$A117)*(Statistik_OKJA!$D$7:$D$51=$A113)*((Statistik_OKJA!AQ$7:AQ$51)))</f>
        <v>0</v>
      </c>
      <c r="E117" s="7">
        <f t="array" ref="E117">SUM((Statistik_OKJA!$C$7:$C$51=$A117)*(Statistik_OKJA!$D$7:$D$51=$A113)*((Statistik_OKJA!I$7:I$51)))</f>
        <v>0</v>
      </c>
      <c r="F117" s="1">
        <f t="array" ref="F117">SUM((Statistik_OKJA!$C$7:$C$51=$A117)*(Statistik_OKJA!$D$7:$D$51=$A113)*((Statistik_OKJA!J$7:J$51)))</f>
        <v>0</v>
      </c>
      <c r="G117" s="1">
        <f t="array" ref="G117">SUM((Statistik_OKJA!$C$7:$C$51=$A117)*(Statistik_OKJA!$D$7:$D$51=$A113)*((Statistik_OKJA!K$7:K$51)))</f>
        <v>0</v>
      </c>
      <c r="H117" s="1">
        <f t="array" ref="H117">SUM((Statistik_OKJA!$C$7:$C$51=$A117)*(Statistik_OKJA!$D$7:$D$51=$A113)*((Statistik_OKJA!L$7:L$51)))</f>
        <v>0</v>
      </c>
      <c r="I117" s="10">
        <f t="array" ref="I117">SUM((Statistik_OKJA!$C$7:$C$51=$A117)*(Statistik_OKJA!$D$7:$D$51=$A113)*((Statistik_OKJA!M$7:M$51)))</f>
        <v>0</v>
      </c>
      <c r="J117" s="7">
        <f t="array" ref="J117">SUM((Statistik_OKJA!$C$7:$C$51=$A117)*(Statistik_OKJA!$D$7:$D$51=$A113)*((Statistik_OKJA!N$7:N$51)))</f>
        <v>0</v>
      </c>
      <c r="K117" s="1">
        <f t="array" ref="K117">SUM((Statistik_OKJA!$C$7:$C$51=$A117)*(Statistik_OKJA!$D$7:$D$51=$A113)*((Statistik_OKJA!O$7:O$51)))</f>
        <v>0</v>
      </c>
      <c r="L117" s="1">
        <f t="array" ref="L117">SUM((Statistik_OKJA!$C$7:$C$51=$A117)*(Statistik_OKJA!$D$7:$D$51=$A113)*((Statistik_OKJA!P$7:P$51)))</f>
        <v>0</v>
      </c>
      <c r="M117" s="1">
        <f t="array" ref="M117">SUM((Statistik_OKJA!$C$7:$C$51=$A117)*(Statistik_OKJA!$D$7:$D$51=$A113)*((Statistik_OKJA!Q$7:Q$51)))</f>
        <v>0</v>
      </c>
      <c r="N117" s="10">
        <f t="array" ref="N117">SUM((Statistik_OKJA!$C$7:$C$51=$A117)*(Statistik_OKJA!$D$7:$D$51=$A113)*((Statistik_OKJA!R$7:R$51)))</f>
        <v>0</v>
      </c>
      <c r="O117" s="7">
        <f t="array" ref="O117">SUM((Statistik_OKJA!$C$7:$C$51=$A117)*(Statistik_OKJA!$D$7:$D$51=$A113)*((Statistik_OKJA!S$7:S$51)))</f>
        <v>0</v>
      </c>
      <c r="P117" s="1">
        <f t="array" ref="P117">SUM((Statistik_OKJA!$C$7:$C$51=$A117)*(Statistik_OKJA!$D$7:$D$51=$A113)*((Statistik_OKJA!T$7:T$51)))</f>
        <v>0</v>
      </c>
      <c r="Q117" s="1">
        <f t="array" ref="Q117">SUM((Statistik_OKJA!$C$7:$C$51=$A117)*(Statistik_OKJA!$D$7:$D$51=$A113)*((Statistik_OKJA!U$7:U$51)))</f>
        <v>0</v>
      </c>
      <c r="R117" s="1">
        <f t="array" ref="R117">SUM((Statistik_OKJA!$C$7:$C$51=$A117)*(Statistik_OKJA!$D$7:$D$51=$A113)*((Statistik_OKJA!V$7:V$51)))</f>
        <v>0</v>
      </c>
      <c r="S117" s="10">
        <f t="array" ref="S117">SUM((Statistik_OKJA!$C$7:$C$51=$A117)*(Statistik_OKJA!$D$7:$D$51=$A113)*((Statistik_OKJA!W$7:W$51)))</f>
        <v>0</v>
      </c>
      <c r="T117" s="7">
        <f t="array" ref="T117">SUM((Statistik_OKJA!$C$7:$C$51=$A117)*(Statistik_OKJA!$D$7:$D$51=$A113)*((Statistik_OKJA!X$7:X$51)))</f>
        <v>0</v>
      </c>
      <c r="U117" s="1">
        <f t="array" ref="U117">SUM((Statistik_OKJA!$C$7:$C$51=$A117)*(Statistik_OKJA!$D$7:$D$51=$A113)*((Statistik_OKJA!Y$7:Y$51)))</f>
        <v>0</v>
      </c>
      <c r="V117" s="1">
        <f t="array" ref="V117">SUM((Statistik_OKJA!$C$7:$C$51=$A117)*(Statistik_OKJA!$D$7:$D$51=$A113)*((Statistik_OKJA!Z$7:Z$51)))</f>
        <v>0</v>
      </c>
      <c r="W117" s="1">
        <f t="array" ref="W117">SUM((Statistik_OKJA!$C$7:$C$51=$A117)*(Statistik_OKJA!$D$7:$D$51=$A113)*((Statistik_OKJA!AA$7:AA$51)))</f>
        <v>0</v>
      </c>
      <c r="X117" s="10">
        <f t="array" ref="X117">SUM((Statistik_OKJA!$C$7:$C$51=$A117)*(Statistik_OKJA!$D$7:$D$51=$A113)*((Statistik_OKJA!AB$7:AB$51)))</f>
        <v>0</v>
      </c>
      <c r="Y117" s="7">
        <f t="array" ref="Y117">SUM((Statistik_OKJA!$C$7:$C$51=$A117)*(Statistik_OKJA!$D$7:$D$51=$A113)*((Statistik_OKJA!AC$7:AC$51)))</f>
        <v>0</v>
      </c>
      <c r="Z117" s="1">
        <f t="array" ref="Z117">SUM((Statistik_OKJA!$C$7:$C$51=$A117)*(Statistik_OKJA!$D$7:$D$51=$A113)*((Statistik_OKJA!AD$7:AD$51)))</f>
        <v>0</v>
      </c>
      <c r="AA117" s="1">
        <f t="array" ref="AA117">SUM((Statistik_OKJA!$C$7:$C$51=$A117)*(Statistik_OKJA!$D$7:$D$51=$A113)*((Statistik_OKJA!AE$7:AE$51)))</f>
        <v>0</v>
      </c>
      <c r="AB117" s="1">
        <f t="array" ref="AB117">SUM((Statistik_OKJA!$C$7:$C$51=$A117)*(Statistik_OKJA!$D$7:$D$51=$A113)*((Statistik_OKJA!AF$7:AF$51)))</f>
        <v>0</v>
      </c>
      <c r="AC117" s="10">
        <f t="array" ref="AC117">SUM((Statistik_OKJA!$C$7:$C$51=$A117)*(Statistik_OKJA!$D$7:$D$51=$A113)*((Statistik_OKJA!AG$7:AG$51)))</f>
        <v>0</v>
      </c>
      <c r="AD117" s="7">
        <f t="array" ref="AD117">SUM((Statistik_OKJA!$C$7:$C$51=$A117)*(Statistik_OKJA!$D$7:$D$51=$A113)*((Statistik_OKJA!AH$7:AH$51)))</f>
        <v>0</v>
      </c>
      <c r="AE117" s="1">
        <f t="array" ref="AE117">SUM((Statistik_OKJA!$C$7:$C$51=$A117)*(Statistik_OKJA!$D$7:$D$51=$A113)*((Statistik_OKJA!AI$7:AI$51)))</f>
        <v>0</v>
      </c>
      <c r="AF117" s="1">
        <f t="array" ref="AF117">SUM((Statistik_OKJA!$C$7:$C$51=$A117)*(Statistik_OKJA!$D$7:$D$51=$A113)*((Statistik_OKJA!AJ$7:AJ$51)))</f>
        <v>0</v>
      </c>
      <c r="AG117" s="1">
        <f t="array" ref="AG117">SUM((Statistik_OKJA!$C$7:$C$51=$A117)*(Statistik_OKJA!$D$7:$D$51=$A113)*((Statistik_OKJA!AK$7:AK$51)))</f>
        <v>0</v>
      </c>
      <c r="AH117" s="10">
        <f t="array" ref="AH117">SUM((Statistik_OKJA!$C$7:$C$51=$A117)*(Statistik_OKJA!$D$7:$D$51=$A113)*((Statistik_OKJA!AL$7:AL$51)))</f>
        <v>0</v>
      </c>
    </row>
    <row r="118" spans="1:34" ht="15" customHeight="1" thickBot="1" x14ac:dyDescent="0.3">
      <c r="A118" s="247" t="s">
        <v>38</v>
      </c>
      <c r="B118" s="248"/>
      <c r="C118" s="249"/>
      <c r="D118" s="11">
        <f t="array" ref="D118">SUM((Statistik_FPT!$C$7:$C$51=$A118)*(Statistik_FPT!$D$7:$D$51=$A113)*((Statistik_FPT!AQ$7:AQ$51)))</f>
        <v>0</v>
      </c>
      <c r="E118" s="11">
        <f t="array" ref="E118">SUM((Statistik_FPT!$C$7:$C$51=$A118)*(Statistik_FPT!$D$7:$D$51=$A113)*((Statistik_FPT!I$7:I$51)))</f>
        <v>0</v>
      </c>
      <c r="F118" s="12">
        <f t="array" ref="F118">SUM((Statistik_FPT!$C$7:$C$51=$A118)*(Statistik_FPT!$D$7:$D$51=$A113)*((Statistik_FPT!J$7:J$51)))</f>
        <v>0</v>
      </c>
      <c r="G118" s="12">
        <f t="array" ref="G118">SUM((Statistik_FPT!$C$7:$C$51=$A118)*(Statistik_FPT!$D$7:$D$51=$A113)*((Statistik_FPT!K$7:K$51)))</f>
        <v>0</v>
      </c>
      <c r="H118" s="12">
        <f t="array" ref="H118">SUM((Statistik_FPT!$C$7:$C$51=$A118)*(Statistik_FPT!$D$7:$D$51=$A113)*((Statistik_FPT!L$7:L$51)))</f>
        <v>0</v>
      </c>
      <c r="I118" s="13">
        <f t="array" ref="I118">SUM((Statistik_FPT!$C$7:$C$51=$A118)*(Statistik_FPT!$D$7:$D$51=$A113)*((Statistik_FPT!M$7:M$51)))</f>
        <v>0</v>
      </c>
      <c r="J118" s="11">
        <f t="array" ref="J118">SUM((Statistik_FPT!$C$7:$C$51=$A118)*(Statistik_FPT!$D$7:$D$51=$A113)*((Statistik_FPT!N$7:N$51)))</f>
        <v>0</v>
      </c>
      <c r="K118" s="12">
        <f t="array" ref="K118">SUM((Statistik_FPT!$C$7:$C$51=$A118)*(Statistik_FPT!$D$7:$D$51=$A113)*((Statistik_FPT!O$7:O$51)))</f>
        <v>0</v>
      </c>
      <c r="L118" s="12">
        <f t="array" ref="L118">SUM((Statistik_FPT!$C$7:$C$51=$A118)*(Statistik_FPT!$D$7:$D$51=$A113)*((Statistik_FPT!P$7:P$51)))</f>
        <v>0</v>
      </c>
      <c r="M118" s="12">
        <f t="array" ref="M118">SUM((Statistik_FPT!$C$7:$C$51=$A118)*(Statistik_FPT!$D$7:$D$51=$A113)*((Statistik_FPT!Q$7:Q$51)))</f>
        <v>0</v>
      </c>
      <c r="N118" s="13">
        <f t="array" ref="N118">SUM((Statistik_FPT!$C$7:$C$51=$A118)*(Statistik_FPT!$D$7:$D$51=$A113)*((Statistik_FPT!R$7:R$51)))</f>
        <v>0</v>
      </c>
      <c r="O118" s="11">
        <f t="array" ref="O118">SUM((Statistik_FPT!$C$7:$C$51=$A118)*(Statistik_FPT!$D$7:$D$51=$A113)*((Statistik_FPT!S$7:S$51)))</f>
        <v>0</v>
      </c>
      <c r="P118" s="12">
        <f t="array" ref="P118">SUM((Statistik_FPT!$C$7:$C$51=$A118)*(Statistik_FPT!$D$7:$D$51=$A113)*((Statistik_FPT!T$7:T$51)))</f>
        <v>0</v>
      </c>
      <c r="Q118" s="12">
        <f t="array" ref="Q118">SUM((Statistik_FPT!$C$7:$C$51=$A118)*(Statistik_FPT!$D$7:$D$51=$A113)*((Statistik_FPT!U$7:U$51)))</f>
        <v>0</v>
      </c>
      <c r="R118" s="12">
        <f t="array" ref="R118">SUM((Statistik_FPT!$C$7:$C$51=$A118)*(Statistik_FPT!$D$7:$D$51=$A113)*((Statistik_FPT!V$7:V$51)))</f>
        <v>0</v>
      </c>
      <c r="S118" s="13">
        <f t="array" ref="S118">SUM((Statistik_FPT!$C$7:$C$51=$A118)*(Statistik_FPT!$D$7:$D$51=$A113)*((Statistik_FPT!W$7:W$51)))</f>
        <v>0</v>
      </c>
      <c r="T118" s="11">
        <f t="array" ref="T118">SUM((Statistik_FPT!$C$7:$C$51=$A118)*(Statistik_FPT!$D$7:$D$51=$A113)*((Statistik_FPT!X$7:X$51)))</f>
        <v>0</v>
      </c>
      <c r="U118" s="12">
        <f t="array" ref="U118">SUM((Statistik_FPT!$C$7:$C$51=$A118)*(Statistik_FPT!$D$7:$D$51=$A113)*((Statistik_FPT!Y$7:Y$51)))</f>
        <v>0</v>
      </c>
      <c r="V118" s="12">
        <f t="array" ref="V118">SUM((Statistik_FPT!$C$7:$C$51=$A118)*(Statistik_FPT!$D$7:$D$51=$A113)*((Statistik_FPT!Z$7:Z$51)))</f>
        <v>0</v>
      </c>
      <c r="W118" s="12">
        <f t="array" ref="W118">SUM((Statistik_FPT!$C$7:$C$51=$A118)*(Statistik_FPT!$D$7:$D$51=$A113)*((Statistik_FPT!AA$7:AA$51)))</f>
        <v>0</v>
      </c>
      <c r="X118" s="13">
        <f t="array" ref="X118">SUM((Statistik_FPT!$C$7:$C$51=$A118)*(Statistik_FPT!$D$7:$D$51=$A113)*((Statistik_FPT!AB$7:AB$51)))</f>
        <v>0</v>
      </c>
      <c r="Y118" s="11">
        <f t="array" ref="Y118">SUM((Statistik_FPT!$C$7:$C$51=$A118)*(Statistik_FPT!$D$7:$D$51=$A113)*((Statistik_FPT!AC$7:AC$51)))</f>
        <v>0</v>
      </c>
      <c r="Z118" s="12">
        <f t="array" ref="Z118">SUM((Statistik_FPT!$C$7:$C$51=$A118)*(Statistik_FPT!$D$7:$D$51=$A113)*((Statistik_FPT!AD$7:AD$51)))</f>
        <v>0</v>
      </c>
      <c r="AA118" s="12">
        <f t="array" ref="AA118">SUM((Statistik_FPT!$C$7:$C$51=$A118)*(Statistik_FPT!$D$7:$D$51=$A113)*((Statistik_FPT!AE$7:AE$51)))</f>
        <v>0</v>
      </c>
      <c r="AB118" s="12">
        <f t="array" ref="AB118">SUM((Statistik_FPT!$C$7:$C$51=$A118)*(Statistik_FPT!$D$7:$D$51=$A113)*((Statistik_FPT!AF$7:AF$51)))</f>
        <v>0</v>
      </c>
      <c r="AC118" s="13">
        <f t="array" ref="AC118">SUM((Statistik_FPT!$C$7:$C$51=$A118)*(Statistik_FPT!$D$7:$D$51=$A113)*((Statistik_FPT!AG$7:AG$51)))</f>
        <v>0</v>
      </c>
      <c r="AD118" s="11">
        <f t="array" ref="AD118">SUM((Statistik_FPT!$C$7:$C$51=$A118)*(Statistik_FPT!$D$7:$D$51=$A113)*((Statistik_FPT!AH$7:AH$51)))</f>
        <v>0</v>
      </c>
      <c r="AE118" s="12">
        <f t="array" ref="AE118">SUM((Statistik_FPT!$C$7:$C$51=$A118)*(Statistik_FPT!$D$7:$D$51=$A113)*((Statistik_FPT!AI$7:AI$51)))</f>
        <v>0</v>
      </c>
      <c r="AF118" s="12">
        <f t="array" ref="AF118">SUM((Statistik_FPT!$C$7:$C$51=$A118)*(Statistik_FPT!$D$7:$D$51=$A113)*((Statistik_FPT!AJ$7:AJ$51)))</f>
        <v>0</v>
      </c>
      <c r="AG118" s="12">
        <f t="array" ref="AG118">SUM((Statistik_FPT!$C$7:$C$51=$A118)*(Statistik_FPT!$D$7:$D$51=$A113)*((Statistik_FPT!AK$7:AK$51)))</f>
        <v>0</v>
      </c>
      <c r="AH118" s="13">
        <f t="array" ref="AH118">SUM((Statistik_FPT!$C$7:$C$51=$A118)*(Statistik_FPT!$D$7:$D$51=$A113)*((Statistik_FPT!AL$7:AL$51)))</f>
        <v>0</v>
      </c>
    </row>
    <row r="119" spans="1:34" ht="15.75" thickBot="1" x14ac:dyDescent="0.3"/>
    <row r="120" spans="1:34" ht="15" customHeight="1" thickBot="1" x14ac:dyDescent="0.3">
      <c r="A120" s="238">
        <v>12</v>
      </c>
      <c r="B120" s="239"/>
      <c r="C120" s="240"/>
      <c r="D120" s="238" t="s">
        <v>47</v>
      </c>
      <c r="E120" s="224" t="s">
        <v>53</v>
      </c>
      <c r="F120" s="225"/>
      <c r="G120" s="225"/>
      <c r="H120" s="225"/>
      <c r="I120" s="226"/>
      <c r="J120" s="224" t="s">
        <v>54</v>
      </c>
      <c r="K120" s="225"/>
      <c r="L120" s="225"/>
      <c r="M120" s="225"/>
      <c r="N120" s="226"/>
      <c r="O120" s="224" t="s">
        <v>55</v>
      </c>
      <c r="P120" s="225"/>
      <c r="Q120" s="225"/>
      <c r="R120" s="225"/>
      <c r="S120" s="226"/>
      <c r="T120" s="224" t="s">
        <v>56</v>
      </c>
      <c r="U120" s="225"/>
      <c r="V120" s="225"/>
      <c r="W120" s="225"/>
      <c r="X120" s="226"/>
      <c r="Y120" s="224" t="s">
        <v>57</v>
      </c>
      <c r="Z120" s="225"/>
      <c r="AA120" s="225"/>
      <c r="AB120" s="225"/>
      <c r="AC120" s="226"/>
      <c r="AD120" s="224" t="s">
        <v>58</v>
      </c>
      <c r="AE120" s="225"/>
      <c r="AF120" s="225"/>
      <c r="AG120" s="225"/>
      <c r="AH120" s="226"/>
    </row>
    <row r="121" spans="1:34" s="134" customFormat="1" ht="15" customHeight="1" thickBot="1" x14ac:dyDescent="0.3">
      <c r="A121" s="241"/>
      <c r="B121" s="242"/>
      <c r="C121" s="243"/>
      <c r="D121" s="241"/>
      <c r="E121" s="127" t="s">
        <v>26</v>
      </c>
      <c r="F121" s="128" t="s">
        <v>27</v>
      </c>
      <c r="G121" s="128" t="s">
        <v>28</v>
      </c>
      <c r="H121" s="128" t="s">
        <v>29</v>
      </c>
      <c r="I121" s="129" t="s">
        <v>30</v>
      </c>
      <c r="J121" s="127" t="s">
        <v>26</v>
      </c>
      <c r="K121" s="128" t="s">
        <v>27</v>
      </c>
      <c r="L121" s="128" t="s">
        <v>28</v>
      </c>
      <c r="M121" s="128" t="s">
        <v>29</v>
      </c>
      <c r="N121" s="130" t="s">
        <v>31</v>
      </c>
      <c r="O121" s="131" t="s">
        <v>26</v>
      </c>
      <c r="P121" s="132" t="s">
        <v>27</v>
      </c>
      <c r="Q121" s="132" t="s">
        <v>28</v>
      </c>
      <c r="R121" s="132" t="s">
        <v>29</v>
      </c>
      <c r="S121" s="133" t="s">
        <v>31</v>
      </c>
      <c r="T121" s="131" t="s">
        <v>26</v>
      </c>
      <c r="U121" s="132" t="s">
        <v>27</v>
      </c>
      <c r="V121" s="132" t="s">
        <v>28</v>
      </c>
      <c r="W121" s="132" t="s">
        <v>29</v>
      </c>
      <c r="X121" s="133" t="s">
        <v>31</v>
      </c>
      <c r="Y121" s="131" t="s">
        <v>26</v>
      </c>
      <c r="Z121" s="132" t="s">
        <v>27</v>
      </c>
      <c r="AA121" s="132" t="s">
        <v>28</v>
      </c>
      <c r="AB121" s="132" t="s">
        <v>29</v>
      </c>
      <c r="AC121" s="133" t="s">
        <v>31</v>
      </c>
      <c r="AD121" s="131" t="s">
        <v>26</v>
      </c>
      <c r="AE121" s="132" t="s">
        <v>27</v>
      </c>
      <c r="AF121" s="132" t="s">
        <v>28</v>
      </c>
      <c r="AG121" s="132" t="s">
        <v>29</v>
      </c>
      <c r="AH121" s="133" t="s">
        <v>31</v>
      </c>
    </row>
    <row r="122" spans="1:34" ht="15" customHeight="1" x14ac:dyDescent="0.25">
      <c r="A122" s="266" t="s">
        <v>20</v>
      </c>
      <c r="B122" s="267"/>
      <c r="C122" s="268"/>
      <c r="D122" s="7">
        <f t="array" ref="D122">SUM((Statistik_OKJA!$C$7:$C$51=$A122)*(Statistik_OKJA!$D$7:$D$51=$A120)*((Statistik_OKJA!AQ$7:AQ$51)))</f>
        <v>0</v>
      </c>
      <c r="E122" s="8">
        <f t="array" ref="E122">SUM((Statistik_OKJA!$C$7:$C$51=$A122)*(Statistik_OKJA!$D$7:$D$51=$A120)*((Statistik_OKJA!I$7:I$51)))</f>
        <v>0</v>
      </c>
      <c r="F122" s="2">
        <f t="array" ref="F122">SUM((Statistik_OKJA!$C$7:$C$51=$A122)*(Statistik_OKJA!$D$7:$D$51=$A120)*((Statistik_OKJA!J$7:J$51)))</f>
        <v>0</v>
      </c>
      <c r="G122" s="2">
        <f t="array" ref="G122">SUM((Statistik_OKJA!$C$7:$C$51=$A122)*(Statistik_OKJA!$D$7:$D$51=$A120)*((Statistik_OKJA!K$7:K$51)))</f>
        <v>0</v>
      </c>
      <c r="H122" s="2">
        <f t="array" ref="H122">SUM((Statistik_OKJA!$C$7:$C$51=$A122)*(Statistik_OKJA!$D$7:$D$51=$A120)*((Statistik_OKJA!L$7:L$51)))</f>
        <v>0</v>
      </c>
      <c r="I122" s="9">
        <f t="array" ref="I122">SUM((Statistik_OKJA!$C$7:$C$51=$A122)*(Statistik_OKJA!$D$7:$D$51=$A120)*((Statistik_OKJA!M$7:M$51)))</f>
        <v>0</v>
      </c>
      <c r="J122" s="8">
        <f t="array" ref="J122">SUM((Statistik_OKJA!$C$7:$C$51=$A122)*(Statistik_OKJA!$D$7:$D$51=$A120)*((Statistik_OKJA!N$7:N$51)))</f>
        <v>0</v>
      </c>
      <c r="K122" s="2">
        <f t="array" ref="K122">SUM((Statistik_OKJA!$C$7:$C$51=$A122)*(Statistik_OKJA!$D$7:$D$51=$A120)*((Statistik_OKJA!O$7:O$51)))</f>
        <v>0</v>
      </c>
      <c r="L122" s="2">
        <f t="array" ref="L122">SUM((Statistik_OKJA!$C$7:$C$51=$A122)*(Statistik_OKJA!$D$7:$D$51=$A120)*((Statistik_OKJA!P$7:P$51)))</f>
        <v>0</v>
      </c>
      <c r="M122" s="2">
        <f t="array" ref="M122">SUM((Statistik_OKJA!$C$7:$C$51=$A122)*(Statistik_OKJA!$D$7:$D$51=$A120)*((Statistik_OKJA!Q$7:Q$51)))</f>
        <v>0</v>
      </c>
      <c r="N122" s="9">
        <f t="array" ref="N122">SUM((Statistik_OKJA!$C$7:$C$51=$A122)*(Statistik_OKJA!$D$7:$D$51=$A120)*((Statistik_OKJA!R$7:R$51)))</f>
        <v>0</v>
      </c>
      <c r="O122" s="8">
        <f t="array" ref="O122">SUM((Statistik_OKJA!$C$7:$C$51=$A122)*(Statistik_OKJA!$D$7:$D$51=$A120)*((Statistik_OKJA!S$7:S$51)))</f>
        <v>0</v>
      </c>
      <c r="P122" s="2">
        <f t="array" ref="P122">SUM((Statistik_OKJA!$C$7:$C$51=$A122)*(Statistik_OKJA!$D$7:$D$51=$A120)*((Statistik_OKJA!T$7:T$51)))</f>
        <v>0</v>
      </c>
      <c r="Q122" s="2">
        <f t="array" ref="Q122">SUM((Statistik_OKJA!$C$7:$C$51=$A122)*(Statistik_OKJA!$D$7:$D$51=$A120)*((Statistik_OKJA!U$7:U$51)))</f>
        <v>0</v>
      </c>
      <c r="R122" s="2">
        <f t="array" ref="R122">SUM((Statistik_OKJA!$C$7:$C$51=$A122)*(Statistik_OKJA!$D$7:$D$51=$A120)*((Statistik_OKJA!V$7:V$51)))</f>
        <v>0</v>
      </c>
      <c r="S122" s="9">
        <f t="array" ref="S122">SUM((Statistik_OKJA!$C$7:$C$51=$A122)*(Statistik_OKJA!$D$7:$D$51=$A120)*((Statistik_OKJA!W$7:W$51)))</f>
        <v>0</v>
      </c>
      <c r="T122" s="8">
        <f t="array" ref="T122">SUM((Statistik_OKJA!$C$7:$C$51=$A122)*(Statistik_OKJA!$D$7:$D$51=$A120)*((Statistik_OKJA!X$7:X$51)))</f>
        <v>0</v>
      </c>
      <c r="U122" s="2">
        <f t="array" ref="U122">SUM((Statistik_OKJA!$C$7:$C$51=$A122)*(Statistik_OKJA!$D$7:$D$51=$A120)*((Statistik_OKJA!Y$7:Y$51)))</f>
        <v>0</v>
      </c>
      <c r="V122" s="2">
        <f t="array" ref="V122">SUM((Statistik_OKJA!$C$7:$C$51=$A122)*(Statistik_OKJA!$D$7:$D$51=$A120)*((Statistik_OKJA!Z$7:Z$51)))</f>
        <v>0</v>
      </c>
      <c r="W122" s="2">
        <f t="array" ref="W122">SUM((Statistik_OKJA!$C$7:$C$51=$A122)*(Statistik_OKJA!$D$7:$D$51=$A120)*((Statistik_OKJA!AA$7:AA$51)))</f>
        <v>0</v>
      </c>
      <c r="X122" s="9">
        <f t="array" ref="X122">SUM((Statistik_OKJA!$C$7:$C$51=$A122)*(Statistik_OKJA!$D$7:$D$51=$A120)*((Statistik_OKJA!AB$7:AB$51)))</f>
        <v>0</v>
      </c>
      <c r="Y122" s="8">
        <f t="array" ref="Y122">SUM((Statistik_OKJA!$C$7:$C$51=$A122)*(Statistik_OKJA!$D$7:$D$51=$A120)*((Statistik_OKJA!AC$7:AC$51)))</f>
        <v>0</v>
      </c>
      <c r="Z122" s="2">
        <f t="array" ref="Z122">SUM((Statistik_OKJA!$C$7:$C$51=$A122)*(Statistik_OKJA!$D$7:$D$51=$A120)*((Statistik_OKJA!AD$7:AD$51)))</f>
        <v>0</v>
      </c>
      <c r="AA122" s="2">
        <f t="array" ref="AA122">SUM((Statistik_OKJA!$C$7:$C$51=$A122)*(Statistik_OKJA!$D$7:$D$51=$A120)*((Statistik_OKJA!AE$7:AE$51)))</f>
        <v>0</v>
      </c>
      <c r="AB122" s="2">
        <f t="array" ref="AB122">SUM((Statistik_OKJA!$C$7:$C$51=$A122)*(Statistik_OKJA!$D$7:$D$51=$A120)*((Statistik_OKJA!AF$7:AF$51)))</f>
        <v>0</v>
      </c>
      <c r="AC122" s="9">
        <f t="array" ref="AC122">SUM((Statistik_OKJA!$C$7:$C$51=$A122)*(Statistik_OKJA!$D$7:$D$51=$A120)*((Statistik_OKJA!AG$7:AG$51)))</f>
        <v>0</v>
      </c>
      <c r="AD122" s="8">
        <f t="array" ref="AD122">SUM((Statistik_OKJA!$C$7:$C$51=$A122)*(Statistik_OKJA!$D$7:$D$51=$A120)*((Statistik_OKJA!AH$7:AH$51)))</f>
        <v>0</v>
      </c>
      <c r="AE122" s="2">
        <f t="array" ref="AE122">SUM((Statistik_OKJA!$C$7:$C$51=$A122)*(Statistik_OKJA!$D$7:$D$51=$A120)*((Statistik_OKJA!AI$7:AI$51)))</f>
        <v>0</v>
      </c>
      <c r="AF122" s="2">
        <f t="array" ref="AF122">SUM((Statistik_OKJA!$C$7:$C$51=$A122)*(Statistik_OKJA!$D$7:$D$51=$A120)*((Statistik_OKJA!AJ$7:AJ$51)))</f>
        <v>0</v>
      </c>
      <c r="AG122" s="2">
        <f t="array" ref="AG122">SUM((Statistik_OKJA!$C$7:$C$51=$A122)*(Statistik_OKJA!$D$7:$D$51=$A120)*((Statistik_OKJA!AK$7:AK$51)))</f>
        <v>0</v>
      </c>
      <c r="AH122" s="9">
        <f t="array" ref="AH122">SUM((Statistik_OKJA!$C$7:$C$51=$A122)*(Statistik_OKJA!$D$7:$D$51=$A120)*((Statistik_OKJA!AL$7:AL$51)))</f>
        <v>0</v>
      </c>
    </row>
    <row r="123" spans="1:34" ht="15" customHeight="1" x14ac:dyDescent="0.25">
      <c r="A123" s="244" t="s">
        <v>42</v>
      </c>
      <c r="B123" s="245"/>
      <c r="C123" s="246"/>
      <c r="D123" s="7">
        <f t="array" ref="D123">SUM((Statistik_OKJA!$C$7:$C$51=$A123)*(Statistik_OKJA!$D$7:$D$51=$A120)*((Statistik_OKJA!AQ$7:AQ$51)))</f>
        <v>0</v>
      </c>
      <c r="E123" s="7">
        <f t="array" ref="E123">SUM((Statistik_OKJA!$C$7:$C$51=$A123)*(Statistik_OKJA!$D$7:$D$51=$A120)*((Statistik_OKJA!I$7:I$51)))</f>
        <v>0</v>
      </c>
      <c r="F123" s="1">
        <f t="array" ref="F123">SUM((Statistik_OKJA!$C$7:$C$51=$A123)*(Statistik_OKJA!$D$7:$D$51=$A120)*((Statistik_OKJA!J$7:J$51)))</f>
        <v>0</v>
      </c>
      <c r="G123" s="1">
        <f t="array" ref="G123">SUM((Statistik_OKJA!$C$7:$C$51=$A123)*(Statistik_OKJA!$D$7:$D$51=$A120)*((Statistik_OKJA!K$7:K$51)))</f>
        <v>0</v>
      </c>
      <c r="H123" s="1">
        <f t="array" ref="H123">SUM((Statistik_OKJA!$C$7:$C$51=$A123)*(Statistik_OKJA!$D$7:$D$51=$A120)*((Statistik_OKJA!L$7:L$51)))</f>
        <v>0</v>
      </c>
      <c r="I123" s="10">
        <f t="array" ref="I123">SUM((Statistik_OKJA!$C$7:$C$51=$A123)*(Statistik_OKJA!$D$7:$D$51=$A120)*((Statistik_OKJA!M$7:M$51)))</f>
        <v>0</v>
      </c>
      <c r="J123" s="7">
        <f t="array" ref="J123">SUM((Statistik_OKJA!$C$7:$C$51=$A123)*(Statistik_OKJA!$D$7:$D$51=$A120)*((Statistik_OKJA!N$7:N$51)))</f>
        <v>0</v>
      </c>
      <c r="K123" s="1">
        <f t="array" ref="K123">SUM((Statistik_OKJA!$C$7:$C$51=$A123)*(Statistik_OKJA!$D$7:$D$51=$A120)*((Statistik_OKJA!O$7:O$51)))</f>
        <v>0</v>
      </c>
      <c r="L123" s="1">
        <f t="array" ref="L123">SUM((Statistik_OKJA!$C$7:$C$51=$A123)*(Statistik_OKJA!$D$7:$D$51=$A120)*((Statistik_OKJA!P$7:P$51)))</f>
        <v>0</v>
      </c>
      <c r="M123" s="1">
        <f t="array" ref="M123">SUM((Statistik_OKJA!$C$7:$C$51=$A123)*(Statistik_OKJA!$D$7:$D$51=$A120)*((Statistik_OKJA!Q$7:Q$51)))</f>
        <v>0</v>
      </c>
      <c r="N123" s="10">
        <f t="array" ref="N123">SUM((Statistik_OKJA!$C$7:$C$51=$A123)*(Statistik_OKJA!$D$7:$D$51=$A120)*((Statistik_OKJA!R$7:R$51)))</f>
        <v>0</v>
      </c>
      <c r="O123" s="7">
        <f t="array" ref="O123">SUM((Statistik_OKJA!$C$7:$C$51=$A123)*(Statistik_OKJA!$D$7:$D$51=$A120)*((Statistik_OKJA!S$7:S$51)))</f>
        <v>0</v>
      </c>
      <c r="P123" s="1">
        <f t="array" ref="P123">SUM((Statistik_OKJA!$C$7:$C$51=$A123)*(Statistik_OKJA!$D$7:$D$51=$A120)*((Statistik_OKJA!T$7:T$51)))</f>
        <v>0</v>
      </c>
      <c r="Q123" s="1">
        <f t="array" ref="Q123">SUM((Statistik_OKJA!$C$7:$C$51=$A123)*(Statistik_OKJA!$D$7:$D$51=$A120)*((Statistik_OKJA!U$7:U$51)))</f>
        <v>0</v>
      </c>
      <c r="R123" s="1">
        <f t="array" ref="R123">SUM((Statistik_OKJA!$C$7:$C$51=$A123)*(Statistik_OKJA!$D$7:$D$51=$A120)*((Statistik_OKJA!V$7:V$51)))</f>
        <v>0</v>
      </c>
      <c r="S123" s="10">
        <f t="array" ref="S123">SUM((Statistik_OKJA!$C$7:$C$51=$A123)*(Statistik_OKJA!$D$7:$D$51=$A120)*((Statistik_OKJA!W$7:W$51)))</f>
        <v>0</v>
      </c>
      <c r="T123" s="7">
        <f t="array" ref="T123">SUM((Statistik_OKJA!$C$7:$C$51=$A123)*(Statistik_OKJA!$D$7:$D$51=$A120)*((Statistik_OKJA!X$7:X$51)))</f>
        <v>0</v>
      </c>
      <c r="U123" s="1">
        <f t="array" ref="U123">SUM((Statistik_OKJA!$C$7:$C$51=$A123)*(Statistik_OKJA!$D$7:$D$51=$A120)*((Statistik_OKJA!Y$7:Y$51)))</f>
        <v>0</v>
      </c>
      <c r="V123" s="1">
        <f t="array" ref="V123">SUM((Statistik_OKJA!$C$7:$C$51=$A123)*(Statistik_OKJA!$D$7:$D$51=$A120)*((Statistik_OKJA!Z$7:Z$51)))</f>
        <v>0</v>
      </c>
      <c r="W123" s="1">
        <f t="array" ref="W123">SUM((Statistik_OKJA!$C$7:$C$51=$A123)*(Statistik_OKJA!$D$7:$D$51=$A120)*((Statistik_OKJA!AA$7:AA$51)))</f>
        <v>0</v>
      </c>
      <c r="X123" s="10">
        <f t="array" ref="X123">SUM((Statistik_OKJA!$C$7:$C$51=$A123)*(Statistik_OKJA!$D$7:$D$51=$A120)*((Statistik_OKJA!AB$7:AB$51)))</f>
        <v>0</v>
      </c>
      <c r="Y123" s="7">
        <f t="array" ref="Y123">SUM((Statistik_OKJA!$C$7:$C$51=$A123)*(Statistik_OKJA!$D$7:$D$51=$A120)*((Statistik_OKJA!AC$7:AC$51)))</f>
        <v>0</v>
      </c>
      <c r="Z123" s="1">
        <f t="array" ref="Z123">SUM((Statistik_OKJA!$C$7:$C$51=$A123)*(Statistik_OKJA!$D$7:$D$51=$A120)*((Statistik_OKJA!AD$7:AD$51)))</f>
        <v>0</v>
      </c>
      <c r="AA123" s="1">
        <f t="array" ref="AA123">SUM((Statistik_OKJA!$C$7:$C$51=$A123)*(Statistik_OKJA!$D$7:$D$51=$A120)*((Statistik_OKJA!AE$7:AE$51)))</f>
        <v>0</v>
      </c>
      <c r="AB123" s="1">
        <f t="array" ref="AB123">SUM((Statistik_OKJA!$C$7:$C$51=$A123)*(Statistik_OKJA!$D$7:$D$51=$A120)*((Statistik_OKJA!AF$7:AF$51)))</f>
        <v>0</v>
      </c>
      <c r="AC123" s="10">
        <f t="array" ref="AC123">SUM((Statistik_OKJA!$C$7:$C$51=$A123)*(Statistik_OKJA!$D$7:$D$51=$A120)*((Statistik_OKJA!AG$7:AG$51)))</f>
        <v>0</v>
      </c>
      <c r="AD123" s="7">
        <f t="array" ref="AD123">SUM((Statistik_OKJA!$C$7:$C$51=$A123)*(Statistik_OKJA!$D$7:$D$51=$A120)*((Statistik_OKJA!AH$7:AH$51)))</f>
        <v>0</v>
      </c>
      <c r="AE123" s="1">
        <f t="array" ref="AE123">SUM((Statistik_OKJA!$C$7:$C$51=$A123)*(Statistik_OKJA!$D$7:$D$51=$A120)*((Statistik_OKJA!AI$7:AI$51)))</f>
        <v>0</v>
      </c>
      <c r="AF123" s="1">
        <f t="array" ref="AF123">SUM((Statistik_OKJA!$C$7:$C$51=$A123)*(Statistik_OKJA!$D$7:$D$51=$A120)*((Statistik_OKJA!AJ$7:AJ$51)))</f>
        <v>0</v>
      </c>
      <c r="AG123" s="1">
        <f t="array" ref="AG123">SUM((Statistik_OKJA!$C$7:$C$51=$A123)*(Statistik_OKJA!$D$7:$D$51=$A120)*((Statistik_OKJA!AK$7:AK$51)))</f>
        <v>0</v>
      </c>
      <c r="AH123" s="10">
        <f t="array" ref="AH123">SUM((Statistik_OKJA!$C$7:$C$51=$A123)*(Statistik_OKJA!$D$7:$D$51=$A120)*((Statistik_OKJA!AL$7:AL$51)))</f>
        <v>0</v>
      </c>
    </row>
    <row r="124" spans="1:34" ht="15" customHeight="1" x14ac:dyDescent="0.25">
      <c r="A124" s="244" t="s">
        <v>43</v>
      </c>
      <c r="B124" s="245"/>
      <c r="C124" s="246"/>
      <c r="D124" s="7">
        <f t="array" ref="D124">SUM((Statistik_OKJA!$C$7:$C$51=$A124)*(Statistik_OKJA!$D$7:$D$51=$A120)*((Statistik_OKJA!AQ$7:AQ$51)))</f>
        <v>0</v>
      </c>
      <c r="E124" s="7">
        <f t="array" ref="E124">SUM((Statistik_OKJA!$C$7:$C$51=$A124)*(Statistik_OKJA!$D$7:$D$51=$A120)*((Statistik_OKJA!I$7:I$51)))</f>
        <v>0</v>
      </c>
      <c r="F124" s="1">
        <f t="array" ref="F124">SUM((Statistik_OKJA!$C$7:$C$51=$A124)*(Statistik_OKJA!$D$7:$D$51=$A120)*((Statistik_OKJA!J$7:J$51)))</f>
        <v>0</v>
      </c>
      <c r="G124" s="1">
        <f t="array" ref="G124">SUM((Statistik_OKJA!$C$7:$C$51=$A124)*(Statistik_OKJA!$D$7:$D$51=$A120)*((Statistik_OKJA!K$7:K$51)))</f>
        <v>0</v>
      </c>
      <c r="H124" s="1">
        <f t="array" ref="H124">SUM((Statistik_OKJA!$C$7:$C$51=$A124)*(Statistik_OKJA!$D$7:$D$51=$A120)*((Statistik_OKJA!L$7:L$51)))</f>
        <v>0</v>
      </c>
      <c r="I124" s="10">
        <f t="array" ref="I124">SUM((Statistik_OKJA!$C$7:$C$51=$A124)*(Statistik_OKJA!$D$7:$D$51=$A120)*((Statistik_OKJA!M$7:M$51)))</f>
        <v>0</v>
      </c>
      <c r="J124" s="7">
        <f t="array" ref="J124">SUM((Statistik_OKJA!$C$7:$C$51=$A124)*(Statistik_OKJA!$D$7:$D$51=$A120)*((Statistik_OKJA!N$7:N$51)))</f>
        <v>0</v>
      </c>
      <c r="K124" s="1">
        <f t="array" ref="K124">SUM((Statistik_OKJA!$C$7:$C$51=$A124)*(Statistik_OKJA!$D$7:$D$51=$A120)*((Statistik_OKJA!O$7:O$51)))</f>
        <v>0</v>
      </c>
      <c r="L124" s="1">
        <f t="array" ref="L124">SUM((Statistik_OKJA!$C$7:$C$51=$A124)*(Statistik_OKJA!$D$7:$D$51=$A120)*((Statistik_OKJA!P$7:P$51)))</f>
        <v>0</v>
      </c>
      <c r="M124" s="1">
        <f t="array" ref="M124">SUM((Statistik_OKJA!$C$7:$C$51=$A124)*(Statistik_OKJA!$D$7:$D$51=$A120)*((Statistik_OKJA!Q$7:Q$51)))</f>
        <v>0</v>
      </c>
      <c r="N124" s="10">
        <f t="array" ref="N124">SUM((Statistik_OKJA!$C$7:$C$51=$A124)*(Statistik_OKJA!$D$7:$D$51=$A120)*((Statistik_OKJA!R$7:R$51)))</f>
        <v>0</v>
      </c>
      <c r="O124" s="7">
        <f t="array" ref="O124">SUM((Statistik_OKJA!$C$7:$C$51=$A124)*(Statistik_OKJA!$D$7:$D$51=$A120)*((Statistik_OKJA!S$7:S$51)))</f>
        <v>0</v>
      </c>
      <c r="P124" s="1">
        <f t="array" ref="P124">SUM((Statistik_OKJA!$C$7:$C$51=$A124)*(Statistik_OKJA!$D$7:$D$51=$A120)*((Statistik_OKJA!T$7:T$51)))</f>
        <v>0</v>
      </c>
      <c r="Q124" s="1">
        <f t="array" ref="Q124">SUM((Statistik_OKJA!$C$7:$C$51=$A124)*(Statistik_OKJA!$D$7:$D$51=$A120)*((Statistik_OKJA!U$7:U$51)))</f>
        <v>0</v>
      </c>
      <c r="R124" s="1">
        <f t="array" ref="R124">SUM((Statistik_OKJA!$C$7:$C$51=$A124)*(Statistik_OKJA!$D$7:$D$51=$A120)*((Statistik_OKJA!V$7:V$51)))</f>
        <v>0</v>
      </c>
      <c r="S124" s="10">
        <f t="array" ref="S124">SUM((Statistik_OKJA!$C$7:$C$51=$A124)*(Statistik_OKJA!$D$7:$D$51=$A120)*((Statistik_OKJA!W$7:W$51)))</f>
        <v>0</v>
      </c>
      <c r="T124" s="7">
        <f t="array" ref="T124">SUM((Statistik_OKJA!$C$7:$C$51=$A124)*(Statistik_OKJA!$D$7:$D$51=$A120)*((Statistik_OKJA!X$7:X$51)))</f>
        <v>0</v>
      </c>
      <c r="U124" s="1">
        <f t="array" ref="U124">SUM((Statistik_OKJA!$C$7:$C$51=$A124)*(Statistik_OKJA!$D$7:$D$51=$A120)*((Statistik_OKJA!Y$7:Y$51)))</f>
        <v>0</v>
      </c>
      <c r="V124" s="1">
        <f t="array" ref="V124">SUM((Statistik_OKJA!$C$7:$C$51=$A124)*(Statistik_OKJA!$D$7:$D$51=$A120)*((Statistik_OKJA!Z$7:Z$51)))</f>
        <v>0</v>
      </c>
      <c r="W124" s="1">
        <f t="array" ref="W124">SUM((Statistik_OKJA!$C$7:$C$51=$A124)*(Statistik_OKJA!$D$7:$D$51=$A120)*((Statistik_OKJA!AA$7:AA$51)))</f>
        <v>0</v>
      </c>
      <c r="X124" s="10">
        <f t="array" ref="X124">SUM((Statistik_OKJA!$C$7:$C$51=$A124)*(Statistik_OKJA!$D$7:$D$51=$A120)*((Statistik_OKJA!AB$7:AB$51)))</f>
        <v>0</v>
      </c>
      <c r="Y124" s="7">
        <f t="array" ref="Y124">SUM((Statistik_OKJA!$C$7:$C$51=$A124)*(Statistik_OKJA!$D$7:$D$51=$A120)*((Statistik_OKJA!AC$7:AC$51)))</f>
        <v>0</v>
      </c>
      <c r="Z124" s="1">
        <f t="array" ref="Z124">SUM((Statistik_OKJA!$C$7:$C$51=$A124)*(Statistik_OKJA!$D$7:$D$51=$A120)*((Statistik_OKJA!AD$7:AD$51)))</f>
        <v>0</v>
      </c>
      <c r="AA124" s="1">
        <f t="array" ref="AA124">SUM((Statistik_OKJA!$C$7:$C$51=$A124)*(Statistik_OKJA!$D$7:$D$51=$A120)*((Statistik_OKJA!AE$7:AE$51)))</f>
        <v>0</v>
      </c>
      <c r="AB124" s="1">
        <f t="array" ref="AB124">SUM((Statistik_OKJA!$C$7:$C$51=$A124)*(Statistik_OKJA!$D$7:$D$51=$A120)*((Statistik_OKJA!AF$7:AF$51)))</f>
        <v>0</v>
      </c>
      <c r="AC124" s="10">
        <f t="array" ref="AC124">SUM((Statistik_OKJA!$C$7:$C$51=$A124)*(Statistik_OKJA!$D$7:$D$51=$A120)*((Statistik_OKJA!AG$7:AG$51)))</f>
        <v>0</v>
      </c>
      <c r="AD124" s="7">
        <f t="array" ref="AD124">SUM((Statistik_OKJA!$C$7:$C$51=$A124)*(Statistik_OKJA!$D$7:$D$51=$A120)*((Statistik_OKJA!AH$7:AH$51)))</f>
        <v>0</v>
      </c>
      <c r="AE124" s="1">
        <f t="array" ref="AE124">SUM((Statistik_OKJA!$C$7:$C$51=$A124)*(Statistik_OKJA!$D$7:$D$51=$A120)*((Statistik_OKJA!AI$7:AI$51)))</f>
        <v>0</v>
      </c>
      <c r="AF124" s="1">
        <f t="array" ref="AF124">SUM((Statistik_OKJA!$C$7:$C$51=$A124)*(Statistik_OKJA!$D$7:$D$51=$A120)*((Statistik_OKJA!AJ$7:AJ$51)))</f>
        <v>0</v>
      </c>
      <c r="AG124" s="1">
        <f t="array" ref="AG124">SUM((Statistik_OKJA!$C$7:$C$51=$A124)*(Statistik_OKJA!$D$7:$D$51=$A120)*((Statistik_OKJA!AK$7:AK$51)))</f>
        <v>0</v>
      </c>
      <c r="AH124" s="10">
        <f t="array" ref="AH124">SUM((Statistik_OKJA!$C$7:$C$51=$A124)*(Statistik_OKJA!$D$7:$D$51=$A120)*((Statistik_OKJA!AL$7:AL$51)))</f>
        <v>0</v>
      </c>
    </row>
    <row r="125" spans="1:34" ht="15" customHeight="1" thickBot="1" x14ac:dyDescent="0.3">
      <c r="A125" s="247" t="s">
        <v>38</v>
      </c>
      <c r="B125" s="248"/>
      <c r="C125" s="249"/>
      <c r="D125" s="11">
        <f t="array" ref="D125">SUM((Statistik_FPT!$C$7:$C$51=$A125)*(Statistik_FPT!$D$7:$D$51=$A120)*((Statistik_FPT!AQ$7:AQ$51)))</f>
        <v>0</v>
      </c>
      <c r="E125" s="11">
        <f t="array" ref="E125">SUM((Statistik_FPT!$C$7:$C$51=$A125)*(Statistik_FPT!$D$7:$D$51=$A120)*((Statistik_FPT!I$7:I$51)))</f>
        <v>0</v>
      </c>
      <c r="F125" s="12">
        <f t="array" ref="F125">SUM((Statistik_FPT!$C$7:$C$51=$A125)*(Statistik_FPT!$D$7:$D$51=$A120)*((Statistik_FPT!J$7:J$51)))</f>
        <v>0</v>
      </c>
      <c r="G125" s="12">
        <f t="array" ref="G125">SUM((Statistik_FPT!$C$7:$C$51=$A125)*(Statistik_FPT!$D$7:$D$51=$A120)*((Statistik_FPT!K$7:K$51)))</f>
        <v>0</v>
      </c>
      <c r="H125" s="12">
        <f t="array" ref="H125">SUM((Statistik_FPT!$C$7:$C$51=$A125)*(Statistik_FPT!$D$7:$D$51=$A120)*((Statistik_FPT!L$7:L$51)))</f>
        <v>0</v>
      </c>
      <c r="I125" s="13">
        <f t="array" ref="I125">SUM((Statistik_FPT!$C$7:$C$51=$A125)*(Statistik_FPT!$D$7:$D$51=$A120)*((Statistik_FPT!M$7:M$51)))</f>
        <v>0</v>
      </c>
      <c r="J125" s="11">
        <f t="array" ref="J125">SUM((Statistik_FPT!$C$7:$C$51=$A125)*(Statistik_FPT!$D$7:$D$51=$A120)*((Statistik_FPT!N$7:N$51)))</f>
        <v>0</v>
      </c>
      <c r="K125" s="12">
        <f t="array" ref="K125">SUM((Statistik_FPT!$C$7:$C$51=$A125)*(Statistik_FPT!$D$7:$D$51=$A120)*((Statistik_FPT!O$7:O$51)))</f>
        <v>0</v>
      </c>
      <c r="L125" s="12">
        <f t="array" ref="L125">SUM((Statistik_FPT!$C$7:$C$51=$A125)*(Statistik_FPT!$D$7:$D$51=$A120)*((Statistik_FPT!P$7:P$51)))</f>
        <v>0</v>
      </c>
      <c r="M125" s="12">
        <f t="array" ref="M125">SUM((Statistik_FPT!$C$7:$C$51=$A125)*(Statistik_FPT!$D$7:$D$51=$A120)*((Statistik_FPT!Q$7:Q$51)))</f>
        <v>0</v>
      </c>
      <c r="N125" s="13">
        <f t="array" ref="N125">SUM((Statistik_FPT!$C$7:$C$51=$A125)*(Statistik_FPT!$D$7:$D$51=$A120)*((Statistik_FPT!R$7:R$51)))</f>
        <v>0</v>
      </c>
      <c r="O125" s="11">
        <f t="array" ref="O125">SUM((Statistik_FPT!$C$7:$C$51=$A125)*(Statistik_FPT!$D$7:$D$51=$A120)*((Statistik_FPT!S$7:S$51)))</f>
        <v>0</v>
      </c>
      <c r="P125" s="12">
        <f t="array" ref="P125">SUM((Statistik_FPT!$C$7:$C$51=$A125)*(Statistik_FPT!$D$7:$D$51=$A120)*((Statistik_FPT!T$7:T$51)))</f>
        <v>0</v>
      </c>
      <c r="Q125" s="12">
        <f t="array" ref="Q125">SUM((Statistik_FPT!$C$7:$C$51=$A125)*(Statistik_FPT!$D$7:$D$51=$A120)*((Statistik_FPT!U$7:U$51)))</f>
        <v>0</v>
      </c>
      <c r="R125" s="12">
        <f t="array" ref="R125">SUM((Statistik_FPT!$C$7:$C$51=$A125)*(Statistik_FPT!$D$7:$D$51=$A120)*((Statistik_FPT!V$7:V$51)))</f>
        <v>0</v>
      </c>
      <c r="S125" s="13">
        <f t="array" ref="S125">SUM((Statistik_FPT!$C$7:$C$51=$A125)*(Statistik_FPT!$D$7:$D$51=$A120)*((Statistik_FPT!W$7:W$51)))</f>
        <v>0</v>
      </c>
      <c r="T125" s="11">
        <f t="array" ref="T125">SUM((Statistik_FPT!$C$7:$C$51=$A125)*(Statistik_FPT!$D$7:$D$51=$A120)*((Statistik_FPT!X$7:X$51)))</f>
        <v>0</v>
      </c>
      <c r="U125" s="12">
        <f t="array" ref="U125">SUM((Statistik_FPT!$C$7:$C$51=$A125)*(Statistik_FPT!$D$7:$D$51=$A120)*((Statistik_FPT!Y$7:Y$51)))</f>
        <v>0</v>
      </c>
      <c r="V125" s="12">
        <f t="array" ref="V125">SUM((Statistik_FPT!$C$7:$C$51=$A125)*(Statistik_FPT!$D$7:$D$51=$A120)*((Statistik_FPT!Z$7:Z$51)))</f>
        <v>0</v>
      </c>
      <c r="W125" s="12">
        <f t="array" ref="W125">SUM((Statistik_FPT!$C$7:$C$51=$A125)*(Statistik_FPT!$D$7:$D$51=$A120)*((Statistik_FPT!AA$7:AA$51)))</f>
        <v>0</v>
      </c>
      <c r="X125" s="13">
        <f t="array" ref="X125">SUM((Statistik_FPT!$C$7:$C$51=$A125)*(Statistik_FPT!$D$7:$D$51=$A120)*((Statistik_FPT!AB$7:AB$51)))</f>
        <v>0</v>
      </c>
      <c r="Y125" s="11">
        <f t="array" ref="Y125">SUM((Statistik_FPT!$C$7:$C$51=$A125)*(Statistik_FPT!$D$7:$D$51=$A120)*((Statistik_FPT!AC$7:AC$51)))</f>
        <v>0</v>
      </c>
      <c r="Z125" s="12">
        <f t="array" ref="Z125">SUM((Statistik_FPT!$C$7:$C$51=$A125)*(Statistik_FPT!$D$7:$D$51=$A120)*((Statistik_FPT!AD$7:AD$51)))</f>
        <v>0</v>
      </c>
      <c r="AA125" s="12">
        <f t="array" ref="AA125">SUM((Statistik_FPT!$C$7:$C$51=$A125)*(Statistik_FPT!$D$7:$D$51=$A120)*((Statistik_FPT!AE$7:AE$51)))</f>
        <v>0</v>
      </c>
      <c r="AB125" s="12">
        <f t="array" ref="AB125">SUM((Statistik_FPT!$C$7:$C$51=$A125)*(Statistik_FPT!$D$7:$D$51=$A120)*((Statistik_FPT!AF$7:AF$51)))</f>
        <v>0</v>
      </c>
      <c r="AC125" s="13">
        <f t="array" ref="AC125">SUM((Statistik_FPT!$C$7:$C$51=$A125)*(Statistik_FPT!$D$7:$D$51=$A120)*((Statistik_FPT!AG$7:AG$51)))</f>
        <v>0</v>
      </c>
      <c r="AD125" s="11">
        <f t="array" ref="AD125">SUM((Statistik_FPT!$C$7:$C$51=$A125)*(Statistik_FPT!$D$7:$D$51=$A120)*((Statistik_FPT!AH$7:AH$51)))</f>
        <v>0</v>
      </c>
      <c r="AE125" s="12">
        <f t="array" ref="AE125">SUM((Statistik_FPT!$C$7:$C$51=$A125)*(Statistik_FPT!$D$7:$D$51=$A120)*((Statistik_FPT!AI$7:AI$51)))</f>
        <v>0</v>
      </c>
      <c r="AF125" s="12">
        <f t="array" ref="AF125">SUM((Statistik_FPT!$C$7:$C$51=$A125)*(Statistik_FPT!$D$7:$D$51=$A120)*((Statistik_FPT!AJ$7:AJ$51)))</f>
        <v>0</v>
      </c>
      <c r="AG125" s="12">
        <f t="array" ref="AG125">SUM((Statistik_FPT!$C$7:$C$51=$A125)*(Statistik_FPT!$D$7:$D$51=$A120)*((Statistik_FPT!AK$7:AK$51)))</f>
        <v>0</v>
      </c>
      <c r="AH125" s="13">
        <f t="array" ref="AH125">SUM((Statistik_FPT!$C$7:$C$51=$A125)*(Statistik_FPT!$D$7:$D$51=$A120)*((Statistik_FPT!AL$7:AL$51)))</f>
        <v>0</v>
      </c>
    </row>
    <row r="126" spans="1:34" ht="15.75" thickBot="1" x14ac:dyDescent="0.3"/>
    <row r="127" spans="1:34" ht="15" customHeight="1" thickBot="1" x14ac:dyDescent="0.3">
      <c r="A127" s="238">
        <v>13</v>
      </c>
      <c r="B127" s="239"/>
      <c r="C127" s="240"/>
      <c r="D127" s="238" t="s">
        <v>47</v>
      </c>
      <c r="E127" s="224" t="s">
        <v>53</v>
      </c>
      <c r="F127" s="225"/>
      <c r="G127" s="225"/>
      <c r="H127" s="225"/>
      <c r="I127" s="226"/>
      <c r="J127" s="224" t="s">
        <v>54</v>
      </c>
      <c r="K127" s="225"/>
      <c r="L127" s="225"/>
      <c r="M127" s="225"/>
      <c r="N127" s="226"/>
      <c r="O127" s="224" t="s">
        <v>55</v>
      </c>
      <c r="P127" s="225"/>
      <c r="Q127" s="225"/>
      <c r="R127" s="225"/>
      <c r="S127" s="226"/>
      <c r="T127" s="224" t="s">
        <v>56</v>
      </c>
      <c r="U127" s="225"/>
      <c r="V127" s="225"/>
      <c r="W127" s="225"/>
      <c r="X127" s="226"/>
      <c r="Y127" s="224" t="s">
        <v>57</v>
      </c>
      <c r="Z127" s="225"/>
      <c r="AA127" s="225"/>
      <c r="AB127" s="225"/>
      <c r="AC127" s="226"/>
      <c r="AD127" s="224" t="s">
        <v>58</v>
      </c>
      <c r="AE127" s="225"/>
      <c r="AF127" s="225"/>
      <c r="AG127" s="225"/>
      <c r="AH127" s="226"/>
    </row>
    <row r="128" spans="1:34" s="134" customFormat="1" ht="15" customHeight="1" thickBot="1" x14ac:dyDescent="0.3">
      <c r="A128" s="241"/>
      <c r="B128" s="242"/>
      <c r="C128" s="243"/>
      <c r="D128" s="241"/>
      <c r="E128" s="127" t="s">
        <v>26</v>
      </c>
      <c r="F128" s="128" t="s">
        <v>27</v>
      </c>
      <c r="G128" s="128" t="s">
        <v>28</v>
      </c>
      <c r="H128" s="128" t="s">
        <v>29</v>
      </c>
      <c r="I128" s="129" t="s">
        <v>30</v>
      </c>
      <c r="J128" s="127" t="s">
        <v>26</v>
      </c>
      <c r="K128" s="128" t="s">
        <v>27</v>
      </c>
      <c r="L128" s="128" t="s">
        <v>28</v>
      </c>
      <c r="M128" s="128" t="s">
        <v>29</v>
      </c>
      <c r="N128" s="130" t="s">
        <v>31</v>
      </c>
      <c r="O128" s="131" t="s">
        <v>26</v>
      </c>
      <c r="P128" s="132" t="s">
        <v>27</v>
      </c>
      <c r="Q128" s="132" t="s">
        <v>28</v>
      </c>
      <c r="R128" s="132" t="s">
        <v>29</v>
      </c>
      <c r="S128" s="133" t="s">
        <v>31</v>
      </c>
      <c r="T128" s="131" t="s">
        <v>26</v>
      </c>
      <c r="U128" s="132" t="s">
        <v>27</v>
      </c>
      <c r="V128" s="132" t="s">
        <v>28</v>
      </c>
      <c r="W128" s="132" t="s">
        <v>29</v>
      </c>
      <c r="X128" s="133" t="s">
        <v>31</v>
      </c>
      <c r="Y128" s="131" t="s">
        <v>26</v>
      </c>
      <c r="Z128" s="132" t="s">
        <v>27</v>
      </c>
      <c r="AA128" s="132" t="s">
        <v>28</v>
      </c>
      <c r="AB128" s="132" t="s">
        <v>29</v>
      </c>
      <c r="AC128" s="133" t="s">
        <v>31</v>
      </c>
      <c r="AD128" s="131" t="s">
        <v>26</v>
      </c>
      <c r="AE128" s="132" t="s">
        <v>27</v>
      </c>
      <c r="AF128" s="132" t="s">
        <v>28</v>
      </c>
      <c r="AG128" s="132" t="s">
        <v>29</v>
      </c>
      <c r="AH128" s="133" t="s">
        <v>31</v>
      </c>
    </row>
    <row r="129" spans="1:34" ht="15" customHeight="1" x14ac:dyDescent="0.25">
      <c r="A129" s="266" t="s">
        <v>20</v>
      </c>
      <c r="B129" s="267"/>
      <c r="C129" s="268"/>
      <c r="D129" s="7">
        <f t="array" ref="D129">SUM((Statistik_OKJA!$C$7:$C$51=$A129)*(Statistik_OKJA!$D$7:$D$51=$A127)*((Statistik_OKJA!AQ$7:AQ$51)))</f>
        <v>0</v>
      </c>
      <c r="E129" s="8">
        <f t="array" ref="E129">SUM((Statistik_OKJA!$C$7:$C$51=$A129)*(Statistik_OKJA!$D$7:$D$51=$A127)*((Statistik_OKJA!I$7:I$51)))</f>
        <v>0</v>
      </c>
      <c r="F129" s="2">
        <f t="array" ref="F129">SUM((Statistik_OKJA!$C$7:$C$51=$A129)*(Statistik_OKJA!$D$7:$D$51=$A127)*((Statistik_OKJA!J$7:J$51)))</f>
        <v>0</v>
      </c>
      <c r="G129" s="2">
        <f t="array" ref="G129">SUM((Statistik_OKJA!$C$7:$C$51=$A129)*(Statistik_OKJA!$D$7:$D$51=$A127)*((Statistik_OKJA!K$7:K$51)))</f>
        <v>0</v>
      </c>
      <c r="H129" s="2">
        <f t="array" ref="H129">SUM((Statistik_OKJA!$C$7:$C$51=$A129)*(Statistik_OKJA!$D$7:$D$51=$A127)*((Statistik_OKJA!L$7:L$51)))</f>
        <v>0</v>
      </c>
      <c r="I129" s="9">
        <f t="array" ref="I129">SUM((Statistik_OKJA!$C$7:$C$51=$A129)*(Statistik_OKJA!$D$7:$D$51=$A127)*((Statistik_OKJA!M$7:M$51)))</f>
        <v>0</v>
      </c>
      <c r="J129" s="8">
        <f t="array" ref="J129">SUM((Statistik_OKJA!$C$7:$C$51=$A129)*(Statistik_OKJA!$D$7:$D$51=$A127)*((Statistik_OKJA!N$7:N$51)))</f>
        <v>0</v>
      </c>
      <c r="K129" s="2">
        <f t="array" ref="K129">SUM((Statistik_OKJA!$C$7:$C$51=$A129)*(Statistik_OKJA!$D$7:$D$51=$A127)*((Statistik_OKJA!O$7:O$51)))</f>
        <v>0</v>
      </c>
      <c r="L129" s="2">
        <f t="array" ref="L129">SUM((Statistik_OKJA!$C$7:$C$51=$A129)*(Statistik_OKJA!$D$7:$D$51=$A127)*((Statistik_OKJA!P$7:P$51)))</f>
        <v>0</v>
      </c>
      <c r="M129" s="2">
        <f t="array" ref="M129">SUM((Statistik_OKJA!$C$7:$C$51=$A129)*(Statistik_OKJA!$D$7:$D$51=$A127)*((Statistik_OKJA!Q$7:Q$51)))</f>
        <v>0</v>
      </c>
      <c r="N129" s="9">
        <f t="array" ref="N129">SUM((Statistik_OKJA!$C$7:$C$51=$A129)*(Statistik_OKJA!$D$7:$D$51=$A127)*((Statistik_OKJA!R$7:R$51)))</f>
        <v>0</v>
      </c>
      <c r="O129" s="8">
        <f t="array" ref="O129">SUM((Statistik_OKJA!$C$7:$C$51=$A129)*(Statistik_OKJA!$D$7:$D$51=$A127)*((Statistik_OKJA!S$7:S$51)))</f>
        <v>0</v>
      </c>
      <c r="P129" s="2">
        <f t="array" ref="P129">SUM((Statistik_OKJA!$C$7:$C$51=$A129)*(Statistik_OKJA!$D$7:$D$51=$A127)*((Statistik_OKJA!T$7:T$51)))</f>
        <v>0</v>
      </c>
      <c r="Q129" s="2">
        <f t="array" ref="Q129">SUM((Statistik_OKJA!$C$7:$C$51=$A129)*(Statistik_OKJA!$D$7:$D$51=$A127)*((Statistik_OKJA!U$7:U$51)))</f>
        <v>0</v>
      </c>
      <c r="R129" s="2">
        <f t="array" ref="R129">SUM((Statistik_OKJA!$C$7:$C$51=$A129)*(Statistik_OKJA!$D$7:$D$51=$A127)*((Statistik_OKJA!V$7:V$51)))</f>
        <v>0</v>
      </c>
      <c r="S129" s="9">
        <f t="array" ref="S129">SUM((Statistik_OKJA!$C$7:$C$51=$A129)*(Statistik_OKJA!$D$7:$D$51=$A127)*((Statistik_OKJA!W$7:W$51)))</f>
        <v>0</v>
      </c>
      <c r="T129" s="8">
        <f t="array" ref="T129">SUM((Statistik_OKJA!$C$7:$C$51=$A129)*(Statistik_OKJA!$D$7:$D$51=$A127)*((Statistik_OKJA!X$7:X$51)))</f>
        <v>0</v>
      </c>
      <c r="U129" s="2">
        <f t="array" ref="U129">SUM((Statistik_OKJA!$C$7:$C$51=$A129)*(Statistik_OKJA!$D$7:$D$51=$A127)*((Statistik_OKJA!Y$7:Y$51)))</f>
        <v>0</v>
      </c>
      <c r="V129" s="2">
        <f t="array" ref="V129">SUM((Statistik_OKJA!$C$7:$C$51=$A129)*(Statistik_OKJA!$D$7:$D$51=$A127)*((Statistik_OKJA!Z$7:Z$51)))</f>
        <v>0</v>
      </c>
      <c r="W129" s="2">
        <f t="array" ref="W129">SUM((Statistik_OKJA!$C$7:$C$51=$A129)*(Statistik_OKJA!$D$7:$D$51=$A127)*((Statistik_OKJA!AA$7:AA$51)))</f>
        <v>0</v>
      </c>
      <c r="X129" s="9">
        <f t="array" ref="X129">SUM((Statistik_OKJA!$C$7:$C$51=$A129)*(Statistik_OKJA!$D$7:$D$51=$A127)*((Statistik_OKJA!AB$7:AB$51)))</f>
        <v>0</v>
      </c>
      <c r="Y129" s="8">
        <f t="array" ref="Y129">SUM((Statistik_OKJA!$C$7:$C$51=$A129)*(Statistik_OKJA!$D$7:$D$51=$A127)*((Statistik_OKJA!AC$7:AC$51)))</f>
        <v>0</v>
      </c>
      <c r="Z129" s="2">
        <f t="array" ref="Z129">SUM((Statistik_OKJA!$C$7:$C$51=$A129)*(Statistik_OKJA!$D$7:$D$51=$A127)*((Statistik_OKJA!AD$7:AD$51)))</f>
        <v>0</v>
      </c>
      <c r="AA129" s="2">
        <f t="array" ref="AA129">SUM((Statistik_OKJA!$C$7:$C$51=$A129)*(Statistik_OKJA!$D$7:$D$51=$A127)*((Statistik_OKJA!AE$7:AE$51)))</f>
        <v>0</v>
      </c>
      <c r="AB129" s="2">
        <f t="array" ref="AB129">SUM((Statistik_OKJA!$C$7:$C$51=$A129)*(Statistik_OKJA!$D$7:$D$51=$A127)*((Statistik_OKJA!AF$7:AF$51)))</f>
        <v>0</v>
      </c>
      <c r="AC129" s="9">
        <f t="array" ref="AC129">SUM((Statistik_OKJA!$C$7:$C$51=$A129)*(Statistik_OKJA!$D$7:$D$51=$A127)*((Statistik_OKJA!AG$7:AG$51)))</f>
        <v>0</v>
      </c>
      <c r="AD129" s="8">
        <f t="array" ref="AD129">SUM((Statistik_OKJA!$C$7:$C$51=$A129)*(Statistik_OKJA!$D$7:$D$51=$A127)*((Statistik_OKJA!AH$7:AH$51)))</f>
        <v>0</v>
      </c>
      <c r="AE129" s="2">
        <f t="array" ref="AE129">SUM((Statistik_OKJA!$C$7:$C$51=$A129)*(Statistik_OKJA!$D$7:$D$51=$A127)*((Statistik_OKJA!AI$7:AI$51)))</f>
        <v>0</v>
      </c>
      <c r="AF129" s="2">
        <f t="array" ref="AF129">SUM((Statistik_OKJA!$C$7:$C$51=$A129)*(Statistik_OKJA!$D$7:$D$51=$A127)*((Statistik_OKJA!AJ$7:AJ$51)))</f>
        <v>0</v>
      </c>
      <c r="AG129" s="2">
        <f t="array" ref="AG129">SUM((Statistik_OKJA!$C$7:$C$51=$A129)*(Statistik_OKJA!$D$7:$D$51=$A127)*((Statistik_OKJA!AK$7:AK$51)))</f>
        <v>0</v>
      </c>
      <c r="AH129" s="9">
        <f t="array" ref="AH129">SUM((Statistik_OKJA!$C$7:$C$51=$A129)*(Statistik_OKJA!$D$7:$D$51=$A127)*((Statistik_OKJA!AL$7:AL$51)))</f>
        <v>0</v>
      </c>
    </row>
    <row r="130" spans="1:34" ht="15" customHeight="1" x14ac:dyDescent="0.25">
      <c r="A130" s="244" t="s">
        <v>42</v>
      </c>
      <c r="B130" s="245"/>
      <c r="C130" s="246"/>
      <c r="D130" s="7">
        <f t="array" ref="D130">SUM((Statistik_OKJA!$C$7:$C$51=$A130)*(Statistik_OKJA!$D$7:$D$51=$A127)*((Statistik_OKJA!AQ$7:AQ$51)))</f>
        <v>0</v>
      </c>
      <c r="E130" s="7">
        <f t="array" ref="E130">SUM((Statistik_OKJA!$C$7:$C$51=$A130)*(Statistik_OKJA!$D$7:$D$51=$A127)*((Statistik_OKJA!I$7:I$51)))</f>
        <v>0</v>
      </c>
      <c r="F130" s="1">
        <f t="array" ref="F130">SUM((Statistik_OKJA!$C$7:$C$51=$A130)*(Statistik_OKJA!$D$7:$D$51=$A127)*((Statistik_OKJA!J$7:J$51)))</f>
        <v>0</v>
      </c>
      <c r="G130" s="1">
        <f t="array" ref="G130">SUM((Statistik_OKJA!$C$7:$C$51=$A130)*(Statistik_OKJA!$D$7:$D$51=$A127)*((Statistik_OKJA!K$7:K$51)))</f>
        <v>0</v>
      </c>
      <c r="H130" s="1">
        <f t="array" ref="H130">SUM((Statistik_OKJA!$C$7:$C$51=$A130)*(Statistik_OKJA!$D$7:$D$51=$A127)*((Statistik_OKJA!L$7:L$51)))</f>
        <v>0</v>
      </c>
      <c r="I130" s="10">
        <f t="array" ref="I130">SUM((Statistik_OKJA!$C$7:$C$51=$A130)*(Statistik_OKJA!$D$7:$D$51=$A127)*((Statistik_OKJA!M$7:M$51)))</f>
        <v>0</v>
      </c>
      <c r="J130" s="7">
        <f t="array" ref="J130">SUM((Statistik_OKJA!$C$7:$C$51=$A130)*(Statistik_OKJA!$D$7:$D$51=$A127)*((Statistik_OKJA!N$7:N$51)))</f>
        <v>0</v>
      </c>
      <c r="K130" s="1">
        <f t="array" ref="K130">SUM((Statistik_OKJA!$C$7:$C$51=$A130)*(Statistik_OKJA!$D$7:$D$51=$A127)*((Statistik_OKJA!O$7:O$51)))</f>
        <v>0</v>
      </c>
      <c r="L130" s="1">
        <f t="array" ref="L130">SUM((Statistik_OKJA!$C$7:$C$51=$A130)*(Statistik_OKJA!$D$7:$D$51=$A127)*((Statistik_OKJA!P$7:P$51)))</f>
        <v>0</v>
      </c>
      <c r="M130" s="1">
        <f t="array" ref="M130">SUM((Statistik_OKJA!$C$7:$C$51=$A130)*(Statistik_OKJA!$D$7:$D$51=$A127)*((Statistik_OKJA!Q$7:Q$51)))</f>
        <v>0</v>
      </c>
      <c r="N130" s="10">
        <f t="array" ref="N130">SUM((Statistik_OKJA!$C$7:$C$51=$A130)*(Statistik_OKJA!$D$7:$D$51=$A127)*((Statistik_OKJA!R$7:R$51)))</f>
        <v>0</v>
      </c>
      <c r="O130" s="7">
        <f t="array" ref="O130">SUM((Statistik_OKJA!$C$7:$C$51=$A130)*(Statistik_OKJA!$D$7:$D$51=$A127)*((Statistik_OKJA!S$7:S$51)))</f>
        <v>0</v>
      </c>
      <c r="P130" s="1">
        <f t="array" ref="P130">SUM((Statistik_OKJA!$C$7:$C$51=$A130)*(Statistik_OKJA!$D$7:$D$51=$A127)*((Statistik_OKJA!T$7:T$51)))</f>
        <v>0</v>
      </c>
      <c r="Q130" s="1">
        <f t="array" ref="Q130">SUM((Statistik_OKJA!$C$7:$C$51=$A130)*(Statistik_OKJA!$D$7:$D$51=$A127)*((Statistik_OKJA!U$7:U$51)))</f>
        <v>0</v>
      </c>
      <c r="R130" s="1">
        <f t="array" ref="R130">SUM((Statistik_OKJA!$C$7:$C$51=$A130)*(Statistik_OKJA!$D$7:$D$51=$A127)*((Statistik_OKJA!V$7:V$51)))</f>
        <v>0</v>
      </c>
      <c r="S130" s="10">
        <f t="array" ref="S130">SUM((Statistik_OKJA!$C$7:$C$51=$A130)*(Statistik_OKJA!$D$7:$D$51=$A127)*((Statistik_OKJA!W$7:W$51)))</f>
        <v>0</v>
      </c>
      <c r="T130" s="7">
        <f t="array" ref="T130">SUM((Statistik_OKJA!$C$7:$C$51=$A130)*(Statistik_OKJA!$D$7:$D$51=$A127)*((Statistik_OKJA!X$7:X$51)))</f>
        <v>0</v>
      </c>
      <c r="U130" s="1">
        <f t="array" ref="U130">SUM((Statistik_OKJA!$C$7:$C$51=$A130)*(Statistik_OKJA!$D$7:$D$51=$A127)*((Statistik_OKJA!Y$7:Y$51)))</f>
        <v>0</v>
      </c>
      <c r="V130" s="1">
        <f t="array" ref="V130">SUM((Statistik_OKJA!$C$7:$C$51=$A130)*(Statistik_OKJA!$D$7:$D$51=$A127)*((Statistik_OKJA!Z$7:Z$51)))</f>
        <v>0</v>
      </c>
      <c r="W130" s="1">
        <f t="array" ref="W130">SUM((Statistik_OKJA!$C$7:$C$51=$A130)*(Statistik_OKJA!$D$7:$D$51=$A127)*((Statistik_OKJA!AA$7:AA$51)))</f>
        <v>0</v>
      </c>
      <c r="X130" s="10">
        <f t="array" ref="X130">SUM((Statistik_OKJA!$C$7:$C$51=$A130)*(Statistik_OKJA!$D$7:$D$51=$A127)*((Statistik_OKJA!AB$7:AB$51)))</f>
        <v>0</v>
      </c>
      <c r="Y130" s="7">
        <f t="array" ref="Y130">SUM((Statistik_OKJA!$C$7:$C$51=$A130)*(Statistik_OKJA!$D$7:$D$51=$A127)*((Statistik_OKJA!AC$7:AC$51)))</f>
        <v>0</v>
      </c>
      <c r="Z130" s="1">
        <f t="array" ref="Z130">SUM((Statistik_OKJA!$C$7:$C$51=$A130)*(Statistik_OKJA!$D$7:$D$51=$A127)*((Statistik_OKJA!AD$7:AD$51)))</f>
        <v>0</v>
      </c>
      <c r="AA130" s="1">
        <f t="array" ref="AA130">SUM((Statistik_OKJA!$C$7:$C$51=$A130)*(Statistik_OKJA!$D$7:$D$51=$A127)*((Statistik_OKJA!AE$7:AE$51)))</f>
        <v>0</v>
      </c>
      <c r="AB130" s="1">
        <f t="array" ref="AB130">SUM((Statistik_OKJA!$C$7:$C$51=$A130)*(Statistik_OKJA!$D$7:$D$51=$A127)*((Statistik_OKJA!AF$7:AF$51)))</f>
        <v>0</v>
      </c>
      <c r="AC130" s="10">
        <f t="array" ref="AC130">SUM((Statistik_OKJA!$C$7:$C$51=$A130)*(Statistik_OKJA!$D$7:$D$51=$A127)*((Statistik_OKJA!AG$7:AG$51)))</f>
        <v>0</v>
      </c>
      <c r="AD130" s="7">
        <f t="array" ref="AD130">SUM((Statistik_OKJA!$C$7:$C$51=$A130)*(Statistik_OKJA!$D$7:$D$51=$A127)*((Statistik_OKJA!AH$7:AH$51)))</f>
        <v>0</v>
      </c>
      <c r="AE130" s="1">
        <f t="array" ref="AE130">SUM((Statistik_OKJA!$C$7:$C$51=$A130)*(Statistik_OKJA!$D$7:$D$51=$A127)*((Statistik_OKJA!AI$7:AI$51)))</f>
        <v>0</v>
      </c>
      <c r="AF130" s="1">
        <f t="array" ref="AF130">SUM((Statistik_OKJA!$C$7:$C$51=$A130)*(Statistik_OKJA!$D$7:$D$51=$A127)*((Statistik_OKJA!AJ$7:AJ$51)))</f>
        <v>0</v>
      </c>
      <c r="AG130" s="1">
        <f t="array" ref="AG130">SUM((Statistik_OKJA!$C$7:$C$51=$A130)*(Statistik_OKJA!$D$7:$D$51=$A127)*((Statistik_OKJA!AK$7:AK$51)))</f>
        <v>0</v>
      </c>
      <c r="AH130" s="10">
        <f t="array" ref="AH130">SUM((Statistik_OKJA!$C$7:$C$51=$A130)*(Statistik_OKJA!$D$7:$D$51=$A127)*((Statistik_OKJA!AL$7:AL$51)))</f>
        <v>0</v>
      </c>
    </row>
    <row r="131" spans="1:34" ht="15" customHeight="1" x14ac:dyDescent="0.25">
      <c r="A131" s="244" t="s">
        <v>43</v>
      </c>
      <c r="B131" s="245"/>
      <c r="C131" s="246"/>
      <c r="D131" s="7">
        <f t="array" ref="D131">SUM((Statistik_OKJA!$C$7:$C$51=$A131)*(Statistik_OKJA!$D$7:$D$51=$A127)*((Statistik_OKJA!AQ$7:AQ$51)))</f>
        <v>0</v>
      </c>
      <c r="E131" s="7">
        <f t="array" ref="E131">SUM((Statistik_OKJA!$C$7:$C$51=$A131)*(Statistik_OKJA!$D$7:$D$51=$A127)*((Statistik_OKJA!I$7:I$51)))</f>
        <v>0</v>
      </c>
      <c r="F131" s="1">
        <f t="array" ref="F131">SUM((Statistik_OKJA!$C$7:$C$51=$A131)*(Statistik_OKJA!$D$7:$D$51=$A127)*((Statistik_OKJA!J$7:J$51)))</f>
        <v>0</v>
      </c>
      <c r="G131" s="1">
        <f t="array" ref="G131">SUM((Statistik_OKJA!$C$7:$C$51=$A131)*(Statistik_OKJA!$D$7:$D$51=$A127)*((Statistik_OKJA!K$7:K$51)))</f>
        <v>0</v>
      </c>
      <c r="H131" s="1">
        <f t="array" ref="H131">SUM((Statistik_OKJA!$C$7:$C$51=$A131)*(Statistik_OKJA!$D$7:$D$51=$A127)*((Statistik_OKJA!L$7:L$51)))</f>
        <v>0</v>
      </c>
      <c r="I131" s="10">
        <f t="array" ref="I131">SUM((Statistik_OKJA!$C$7:$C$51=$A131)*(Statistik_OKJA!$D$7:$D$51=$A127)*((Statistik_OKJA!M$7:M$51)))</f>
        <v>0</v>
      </c>
      <c r="J131" s="7">
        <f t="array" ref="J131">SUM((Statistik_OKJA!$C$7:$C$51=$A131)*(Statistik_OKJA!$D$7:$D$51=$A127)*((Statistik_OKJA!N$7:N$51)))</f>
        <v>0</v>
      </c>
      <c r="K131" s="1">
        <f t="array" ref="K131">SUM((Statistik_OKJA!$C$7:$C$51=$A131)*(Statistik_OKJA!$D$7:$D$51=$A127)*((Statistik_OKJA!O$7:O$51)))</f>
        <v>0</v>
      </c>
      <c r="L131" s="1">
        <f t="array" ref="L131">SUM((Statistik_OKJA!$C$7:$C$51=$A131)*(Statistik_OKJA!$D$7:$D$51=$A127)*((Statistik_OKJA!P$7:P$51)))</f>
        <v>0</v>
      </c>
      <c r="M131" s="1">
        <f t="array" ref="M131">SUM((Statistik_OKJA!$C$7:$C$51=$A131)*(Statistik_OKJA!$D$7:$D$51=$A127)*((Statistik_OKJA!Q$7:Q$51)))</f>
        <v>0</v>
      </c>
      <c r="N131" s="10">
        <f t="array" ref="N131">SUM((Statistik_OKJA!$C$7:$C$51=$A131)*(Statistik_OKJA!$D$7:$D$51=$A127)*((Statistik_OKJA!R$7:R$51)))</f>
        <v>0</v>
      </c>
      <c r="O131" s="7">
        <f t="array" ref="O131">SUM((Statistik_OKJA!$C$7:$C$51=$A131)*(Statistik_OKJA!$D$7:$D$51=$A127)*((Statistik_OKJA!S$7:S$51)))</f>
        <v>0</v>
      </c>
      <c r="P131" s="1">
        <f t="array" ref="P131">SUM((Statistik_OKJA!$C$7:$C$51=$A131)*(Statistik_OKJA!$D$7:$D$51=$A127)*((Statistik_OKJA!T$7:T$51)))</f>
        <v>0</v>
      </c>
      <c r="Q131" s="1">
        <f t="array" ref="Q131">SUM((Statistik_OKJA!$C$7:$C$51=$A131)*(Statistik_OKJA!$D$7:$D$51=$A127)*((Statistik_OKJA!U$7:U$51)))</f>
        <v>0</v>
      </c>
      <c r="R131" s="1">
        <f t="array" ref="R131">SUM((Statistik_OKJA!$C$7:$C$51=$A131)*(Statistik_OKJA!$D$7:$D$51=$A127)*((Statistik_OKJA!V$7:V$51)))</f>
        <v>0</v>
      </c>
      <c r="S131" s="10">
        <f t="array" ref="S131">SUM((Statistik_OKJA!$C$7:$C$51=$A131)*(Statistik_OKJA!$D$7:$D$51=$A127)*((Statistik_OKJA!W$7:W$51)))</f>
        <v>0</v>
      </c>
      <c r="T131" s="7">
        <f t="array" ref="T131">SUM((Statistik_OKJA!$C$7:$C$51=$A131)*(Statistik_OKJA!$D$7:$D$51=$A127)*((Statistik_OKJA!X$7:X$51)))</f>
        <v>0</v>
      </c>
      <c r="U131" s="1">
        <f t="array" ref="U131">SUM((Statistik_OKJA!$C$7:$C$51=$A131)*(Statistik_OKJA!$D$7:$D$51=$A127)*((Statistik_OKJA!Y$7:Y$51)))</f>
        <v>0</v>
      </c>
      <c r="V131" s="1">
        <f t="array" ref="V131">SUM((Statistik_OKJA!$C$7:$C$51=$A131)*(Statistik_OKJA!$D$7:$D$51=$A127)*((Statistik_OKJA!Z$7:Z$51)))</f>
        <v>0</v>
      </c>
      <c r="W131" s="1">
        <f t="array" ref="W131">SUM((Statistik_OKJA!$C$7:$C$51=$A131)*(Statistik_OKJA!$D$7:$D$51=$A127)*((Statistik_OKJA!AA$7:AA$51)))</f>
        <v>0</v>
      </c>
      <c r="X131" s="10">
        <f t="array" ref="X131">SUM((Statistik_OKJA!$C$7:$C$51=$A131)*(Statistik_OKJA!$D$7:$D$51=$A127)*((Statistik_OKJA!AB$7:AB$51)))</f>
        <v>0</v>
      </c>
      <c r="Y131" s="7">
        <f t="array" ref="Y131">SUM((Statistik_OKJA!$C$7:$C$51=$A131)*(Statistik_OKJA!$D$7:$D$51=$A127)*((Statistik_OKJA!AC$7:AC$51)))</f>
        <v>0</v>
      </c>
      <c r="Z131" s="1">
        <f t="array" ref="Z131">SUM((Statistik_OKJA!$C$7:$C$51=$A131)*(Statistik_OKJA!$D$7:$D$51=$A127)*((Statistik_OKJA!AD$7:AD$51)))</f>
        <v>0</v>
      </c>
      <c r="AA131" s="1">
        <f t="array" ref="AA131">SUM((Statistik_OKJA!$C$7:$C$51=$A131)*(Statistik_OKJA!$D$7:$D$51=$A127)*((Statistik_OKJA!AE$7:AE$51)))</f>
        <v>0</v>
      </c>
      <c r="AB131" s="1">
        <f t="array" ref="AB131">SUM((Statistik_OKJA!$C$7:$C$51=$A131)*(Statistik_OKJA!$D$7:$D$51=$A127)*((Statistik_OKJA!AF$7:AF$51)))</f>
        <v>0</v>
      </c>
      <c r="AC131" s="10">
        <f t="array" ref="AC131">SUM((Statistik_OKJA!$C$7:$C$51=$A131)*(Statistik_OKJA!$D$7:$D$51=$A127)*((Statistik_OKJA!AG$7:AG$51)))</f>
        <v>0</v>
      </c>
      <c r="AD131" s="7">
        <f t="array" ref="AD131">SUM((Statistik_OKJA!$C$7:$C$51=$A131)*(Statistik_OKJA!$D$7:$D$51=$A127)*((Statistik_OKJA!AH$7:AH$51)))</f>
        <v>0</v>
      </c>
      <c r="AE131" s="1">
        <f t="array" ref="AE131">SUM((Statistik_OKJA!$C$7:$C$51=$A131)*(Statistik_OKJA!$D$7:$D$51=$A127)*((Statistik_OKJA!AI$7:AI$51)))</f>
        <v>0</v>
      </c>
      <c r="AF131" s="1">
        <f t="array" ref="AF131">SUM((Statistik_OKJA!$C$7:$C$51=$A131)*(Statistik_OKJA!$D$7:$D$51=$A127)*((Statistik_OKJA!AJ$7:AJ$51)))</f>
        <v>0</v>
      </c>
      <c r="AG131" s="1">
        <f t="array" ref="AG131">SUM((Statistik_OKJA!$C$7:$C$51=$A131)*(Statistik_OKJA!$D$7:$D$51=$A127)*((Statistik_OKJA!AK$7:AK$51)))</f>
        <v>0</v>
      </c>
      <c r="AH131" s="10">
        <f t="array" ref="AH131">SUM((Statistik_OKJA!$C$7:$C$51=$A131)*(Statistik_OKJA!$D$7:$D$51=$A127)*((Statistik_OKJA!AL$7:AL$51)))</f>
        <v>0</v>
      </c>
    </row>
    <row r="132" spans="1:34" ht="15" customHeight="1" thickBot="1" x14ac:dyDescent="0.3">
      <c r="A132" s="247" t="s">
        <v>38</v>
      </c>
      <c r="B132" s="248"/>
      <c r="C132" s="249"/>
      <c r="D132" s="11">
        <f t="array" ref="D132">SUM((Statistik_FPT!$C$7:$C$51=$A132)*(Statistik_FPT!$D$7:$D$51=$A127)*((Statistik_FPT!AQ$7:AQ$51)))</f>
        <v>0</v>
      </c>
      <c r="E132" s="11">
        <f t="array" ref="E132">SUM((Statistik_FPT!$C$7:$C$51=$A132)*(Statistik_FPT!$D$7:$D$51=$A127)*((Statistik_FPT!I$7:I$51)))</f>
        <v>0</v>
      </c>
      <c r="F132" s="12">
        <f t="array" ref="F132">SUM((Statistik_FPT!$C$7:$C$51=$A132)*(Statistik_FPT!$D$7:$D$51=$A127)*((Statistik_FPT!J$7:J$51)))</f>
        <v>0</v>
      </c>
      <c r="G132" s="12">
        <f t="array" ref="G132">SUM((Statistik_FPT!$C$7:$C$51=$A132)*(Statistik_FPT!$D$7:$D$51=$A127)*((Statistik_FPT!K$7:K$51)))</f>
        <v>0</v>
      </c>
      <c r="H132" s="12">
        <f t="array" ref="H132">SUM((Statistik_FPT!$C$7:$C$51=$A132)*(Statistik_FPT!$D$7:$D$51=$A127)*((Statistik_FPT!L$7:L$51)))</f>
        <v>0</v>
      </c>
      <c r="I132" s="13">
        <f t="array" ref="I132">SUM((Statistik_FPT!$C$7:$C$51=$A132)*(Statistik_FPT!$D$7:$D$51=$A127)*((Statistik_FPT!M$7:M$51)))</f>
        <v>0</v>
      </c>
      <c r="J132" s="11">
        <f t="array" ref="J132">SUM((Statistik_FPT!$C$7:$C$51=$A132)*(Statistik_FPT!$D$7:$D$51=$A127)*((Statistik_FPT!N$7:N$51)))</f>
        <v>0</v>
      </c>
      <c r="K132" s="12">
        <f t="array" ref="K132">SUM((Statistik_FPT!$C$7:$C$51=$A132)*(Statistik_FPT!$D$7:$D$51=$A127)*((Statistik_FPT!O$7:O$51)))</f>
        <v>0</v>
      </c>
      <c r="L132" s="12">
        <f t="array" ref="L132">SUM((Statistik_FPT!$C$7:$C$51=$A132)*(Statistik_FPT!$D$7:$D$51=$A127)*((Statistik_FPT!P$7:P$51)))</f>
        <v>0</v>
      </c>
      <c r="M132" s="12">
        <f t="array" ref="M132">SUM((Statistik_FPT!$C$7:$C$51=$A132)*(Statistik_FPT!$D$7:$D$51=$A127)*((Statistik_FPT!Q$7:Q$51)))</f>
        <v>0</v>
      </c>
      <c r="N132" s="13">
        <f t="array" ref="N132">SUM((Statistik_FPT!$C$7:$C$51=$A132)*(Statistik_FPT!$D$7:$D$51=$A127)*((Statistik_FPT!R$7:R$51)))</f>
        <v>0</v>
      </c>
      <c r="O132" s="11">
        <f t="array" ref="O132">SUM((Statistik_FPT!$C$7:$C$51=$A132)*(Statistik_FPT!$D$7:$D$51=$A127)*((Statistik_FPT!S$7:S$51)))</f>
        <v>0</v>
      </c>
      <c r="P132" s="12">
        <f t="array" ref="P132">SUM((Statistik_FPT!$C$7:$C$51=$A132)*(Statistik_FPT!$D$7:$D$51=$A127)*((Statistik_FPT!T$7:T$51)))</f>
        <v>0</v>
      </c>
      <c r="Q132" s="12">
        <f t="array" ref="Q132">SUM((Statistik_FPT!$C$7:$C$51=$A132)*(Statistik_FPT!$D$7:$D$51=$A127)*((Statistik_FPT!U$7:U$51)))</f>
        <v>0</v>
      </c>
      <c r="R132" s="12">
        <f t="array" ref="R132">SUM((Statistik_FPT!$C$7:$C$51=$A132)*(Statistik_FPT!$D$7:$D$51=$A127)*((Statistik_FPT!V$7:V$51)))</f>
        <v>0</v>
      </c>
      <c r="S132" s="13">
        <f t="array" ref="S132">SUM((Statistik_FPT!$C$7:$C$51=$A132)*(Statistik_FPT!$D$7:$D$51=$A127)*((Statistik_FPT!W$7:W$51)))</f>
        <v>0</v>
      </c>
      <c r="T132" s="11">
        <f t="array" ref="T132">SUM((Statistik_FPT!$C$7:$C$51=$A132)*(Statistik_FPT!$D$7:$D$51=$A127)*((Statistik_FPT!X$7:X$51)))</f>
        <v>0</v>
      </c>
      <c r="U132" s="12">
        <f t="array" ref="U132">SUM((Statistik_FPT!$C$7:$C$51=$A132)*(Statistik_FPT!$D$7:$D$51=$A127)*((Statistik_FPT!Y$7:Y$51)))</f>
        <v>0</v>
      </c>
      <c r="V132" s="12">
        <f t="array" ref="V132">SUM((Statistik_FPT!$C$7:$C$51=$A132)*(Statistik_FPT!$D$7:$D$51=$A127)*((Statistik_FPT!Z$7:Z$51)))</f>
        <v>0</v>
      </c>
      <c r="W132" s="12">
        <f t="array" ref="W132">SUM((Statistik_FPT!$C$7:$C$51=$A132)*(Statistik_FPT!$D$7:$D$51=$A127)*((Statistik_FPT!AA$7:AA$51)))</f>
        <v>0</v>
      </c>
      <c r="X132" s="13">
        <f t="array" ref="X132">SUM((Statistik_FPT!$C$7:$C$51=$A132)*(Statistik_FPT!$D$7:$D$51=$A127)*((Statistik_FPT!AB$7:AB$51)))</f>
        <v>0</v>
      </c>
      <c r="Y132" s="11">
        <f t="array" ref="Y132">SUM((Statistik_FPT!$C$7:$C$51=$A132)*(Statistik_FPT!$D$7:$D$51=$A127)*((Statistik_FPT!AC$7:AC$51)))</f>
        <v>0</v>
      </c>
      <c r="Z132" s="12">
        <f t="array" ref="Z132">SUM((Statistik_FPT!$C$7:$C$51=$A132)*(Statistik_FPT!$D$7:$D$51=$A127)*((Statistik_FPT!AD$7:AD$51)))</f>
        <v>0</v>
      </c>
      <c r="AA132" s="12">
        <f t="array" ref="AA132">SUM((Statistik_FPT!$C$7:$C$51=$A132)*(Statistik_FPT!$D$7:$D$51=$A127)*((Statistik_FPT!AE$7:AE$51)))</f>
        <v>0</v>
      </c>
      <c r="AB132" s="12">
        <f t="array" ref="AB132">SUM((Statistik_FPT!$C$7:$C$51=$A132)*(Statistik_FPT!$D$7:$D$51=$A127)*((Statistik_FPT!AF$7:AF$51)))</f>
        <v>0</v>
      </c>
      <c r="AC132" s="13">
        <f t="array" ref="AC132">SUM((Statistik_FPT!$C$7:$C$51=$A132)*(Statistik_FPT!$D$7:$D$51=$A127)*((Statistik_FPT!AG$7:AG$51)))</f>
        <v>0</v>
      </c>
      <c r="AD132" s="11">
        <f t="array" ref="AD132">SUM((Statistik_FPT!$C$7:$C$51=$A132)*(Statistik_FPT!$D$7:$D$51=$A127)*((Statistik_FPT!AH$7:AH$51)))</f>
        <v>0</v>
      </c>
      <c r="AE132" s="12">
        <f t="array" ref="AE132">SUM((Statistik_FPT!$C$7:$C$51=$A132)*(Statistik_FPT!$D$7:$D$51=$A127)*((Statistik_FPT!AI$7:AI$51)))</f>
        <v>0</v>
      </c>
      <c r="AF132" s="12">
        <f t="array" ref="AF132">SUM((Statistik_FPT!$C$7:$C$51=$A132)*(Statistik_FPT!$D$7:$D$51=$A127)*((Statistik_FPT!AJ$7:AJ$51)))</f>
        <v>0</v>
      </c>
      <c r="AG132" s="12">
        <f t="array" ref="AG132">SUM((Statistik_FPT!$C$7:$C$51=$A132)*(Statistik_FPT!$D$7:$D$51=$A127)*((Statistik_FPT!AK$7:AK$51)))</f>
        <v>0</v>
      </c>
      <c r="AH132" s="13">
        <f t="array" ref="AH132">SUM((Statistik_FPT!$C$7:$C$51=$A132)*(Statistik_FPT!$D$7:$D$51=$A127)*((Statistik_FPT!AL$7:AL$51)))</f>
        <v>0</v>
      </c>
    </row>
    <row r="133" spans="1:34" ht="15.75" thickBot="1" x14ac:dyDescent="0.3"/>
    <row r="134" spans="1:34" ht="15" customHeight="1" thickBot="1" x14ac:dyDescent="0.3">
      <c r="A134" s="238">
        <v>14</v>
      </c>
      <c r="B134" s="239"/>
      <c r="C134" s="240"/>
      <c r="D134" s="238" t="s">
        <v>47</v>
      </c>
      <c r="E134" s="224" t="s">
        <v>53</v>
      </c>
      <c r="F134" s="225"/>
      <c r="G134" s="225"/>
      <c r="H134" s="225"/>
      <c r="I134" s="226"/>
      <c r="J134" s="224" t="s">
        <v>54</v>
      </c>
      <c r="K134" s="225"/>
      <c r="L134" s="225"/>
      <c r="M134" s="225"/>
      <c r="N134" s="226"/>
      <c r="O134" s="224" t="s">
        <v>55</v>
      </c>
      <c r="P134" s="225"/>
      <c r="Q134" s="225"/>
      <c r="R134" s="225"/>
      <c r="S134" s="226"/>
      <c r="T134" s="224" t="s">
        <v>56</v>
      </c>
      <c r="U134" s="225"/>
      <c r="V134" s="225"/>
      <c r="W134" s="225"/>
      <c r="X134" s="226"/>
      <c r="Y134" s="224" t="s">
        <v>57</v>
      </c>
      <c r="Z134" s="225"/>
      <c r="AA134" s="225"/>
      <c r="AB134" s="225"/>
      <c r="AC134" s="226"/>
      <c r="AD134" s="224" t="s">
        <v>58</v>
      </c>
      <c r="AE134" s="225"/>
      <c r="AF134" s="225"/>
      <c r="AG134" s="225"/>
      <c r="AH134" s="226"/>
    </row>
    <row r="135" spans="1:34" s="134" customFormat="1" ht="15" customHeight="1" thickBot="1" x14ac:dyDescent="0.3">
      <c r="A135" s="241"/>
      <c r="B135" s="242"/>
      <c r="C135" s="243"/>
      <c r="D135" s="241"/>
      <c r="E135" s="127" t="s">
        <v>26</v>
      </c>
      <c r="F135" s="128" t="s">
        <v>27</v>
      </c>
      <c r="G135" s="128" t="s">
        <v>28</v>
      </c>
      <c r="H135" s="128" t="s">
        <v>29</v>
      </c>
      <c r="I135" s="129" t="s">
        <v>30</v>
      </c>
      <c r="J135" s="127" t="s">
        <v>26</v>
      </c>
      <c r="K135" s="128" t="s">
        <v>27</v>
      </c>
      <c r="L135" s="128" t="s">
        <v>28</v>
      </c>
      <c r="M135" s="128" t="s">
        <v>29</v>
      </c>
      <c r="N135" s="130" t="s">
        <v>31</v>
      </c>
      <c r="O135" s="131" t="s">
        <v>26</v>
      </c>
      <c r="P135" s="132" t="s">
        <v>27</v>
      </c>
      <c r="Q135" s="132" t="s">
        <v>28</v>
      </c>
      <c r="R135" s="132" t="s">
        <v>29</v>
      </c>
      <c r="S135" s="133" t="s">
        <v>31</v>
      </c>
      <c r="T135" s="131" t="s">
        <v>26</v>
      </c>
      <c r="U135" s="132" t="s">
        <v>27</v>
      </c>
      <c r="V135" s="132" t="s">
        <v>28</v>
      </c>
      <c r="W135" s="132" t="s">
        <v>29</v>
      </c>
      <c r="X135" s="133" t="s">
        <v>31</v>
      </c>
      <c r="Y135" s="131" t="s">
        <v>26</v>
      </c>
      <c r="Z135" s="132" t="s">
        <v>27</v>
      </c>
      <c r="AA135" s="132" t="s">
        <v>28</v>
      </c>
      <c r="AB135" s="132" t="s">
        <v>29</v>
      </c>
      <c r="AC135" s="133" t="s">
        <v>31</v>
      </c>
      <c r="AD135" s="131" t="s">
        <v>26</v>
      </c>
      <c r="AE135" s="132" t="s">
        <v>27</v>
      </c>
      <c r="AF135" s="132" t="s">
        <v>28</v>
      </c>
      <c r="AG135" s="132" t="s">
        <v>29</v>
      </c>
      <c r="AH135" s="133" t="s">
        <v>31</v>
      </c>
    </row>
    <row r="136" spans="1:34" ht="15" customHeight="1" x14ac:dyDescent="0.25">
      <c r="A136" s="266" t="s">
        <v>20</v>
      </c>
      <c r="B136" s="267"/>
      <c r="C136" s="268"/>
      <c r="D136" s="7">
        <f t="array" ref="D136">SUM((Statistik_OKJA!$C$7:$C$51=$A136)*(Statistik_OKJA!$D$7:$D$51=$A134)*((Statistik_OKJA!AQ$7:AQ$51)))</f>
        <v>0</v>
      </c>
      <c r="E136" s="8">
        <f t="array" ref="E136">SUM((Statistik_OKJA!$C$7:$C$51=$A136)*(Statistik_OKJA!$D$7:$D$51=$A134)*((Statistik_OKJA!I$7:I$51)))</f>
        <v>0</v>
      </c>
      <c r="F136" s="2">
        <f t="array" ref="F136">SUM((Statistik_OKJA!$C$7:$C$51=$A136)*(Statistik_OKJA!$D$7:$D$51=$A134)*((Statistik_OKJA!J$7:J$51)))</f>
        <v>0</v>
      </c>
      <c r="G136" s="2">
        <f t="array" ref="G136">SUM((Statistik_OKJA!$C$7:$C$51=$A136)*(Statistik_OKJA!$D$7:$D$51=$A134)*((Statistik_OKJA!K$7:K$51)))</f>
        <v>0</v>
      </c>
      <c r="H136" s="2">
        <f t="array" ref="H136">SUM((Statistik_OKJA!$C$7:$C$51=$A136)*(Statistik_OKJA!$D$7:$D$51=$A134)*((Statistik_OKJA!L$7:L$51)))</f>
        <v>0</v>
      </c>
      <c r="I136" s="9">
        <f t="array" ref="I136">SUM((Statistik_OKJA!$C$7:$C$51=$A136)*(Statistik_OKJA!$D$7:$D$51=$A134)*((Statistik_OKJA!M$7:M$51)))</f>
        <v>0</v>
      </c>
      <c r="J136" s="8">
        <f t="array" ref="J136">SUM((Statistik_OKJA!$C$7:$C$51=$A136)*(Statistik_OKJA!$D$7:$D$51=$A134)*((Statistik_OKJA!N$7:N$51)))</f>
        <v>0</v>
      </c>
      <c r="K136" s="2">
        <f t="array" ref="K136">SUM((Statistik_OKJA!$C$7:$C$51=$A136)*(Statistik_OKJA!$D$7:$D$51=$A134)*((Statistik_OKJA!O$7:O$51)))</f>
        <v>0</v>
      </c>
      <c r="L136" s="2">
        <f t="array" ref="L136">SUM((Statistik_OKJA!$C$7:$C$51=$A136)*(Statistik_OKJA!$D$7:$D$51=$A134)*((Statistik_OKJA!P$7:P$51)))</f>
        <v>0</v>
      </c>
      <c r="M136" s="2">
        <f t="array" ref="M136">SUM((Statistik_OKJA!$C$7:$C$51=$A136)*(Statistik_OKJA!$D$7:$D$51=$A134)*((Statistik_OKJA!Q$7:Q$51)))</f>
        <v>0</v>
      </c>
      <c r="N136" s="9">
        <f t="array" ref="N136">SUM((Statistik_OKJA!$C$7:$C$51=$A136)*(Statistik_OKJA!$D$7:$D$51=$A134)*((Statistik_OKJA!R$7:R$51)))</f>
        <v>0</v>
      </c>
      <c r="O136" s="8">
        <f t="array" ref="O136">SUM((Statistik_OKJA!$C$7:$C$51=$A136)*(Statistik_OKJA!$D$7:$D$51=$A134)*((Statistik_OKJA!S$7:S$51)))</f>
        <v>0</v>
      </c>
      <c r="P136" s="2">
        <f t="array" ref="P136">SUM((Statistik_OKJA!$C$7:$C$51=$A136)*(Statistik_OKJA!$D$7:$D$51=$A134)*((Statistik_OKJA!T$7:T$51)))</f>
        <v>0</v>
      </c>
      <c r="Q136" s="2">
        <f t="array" ref="Q136">SUM((Statistik_OKJA!$C$7:$C$51=$A136)*(Statistik_OKJA!$D$7:$D$51=$A134)*((Statistik_OKJA!U$7:U$51)))</f>
        <v>0</v>
      </c>
      <c r="R136" s="2">
        <f t="array" ref="R136">SUM((Statistik_OKJA!$C$7:$C$51=$A136)*(Statistik_OKJA!$D$7:$D$51=$A134)*((Statistik_OKJA!V$7:V$51)))</f>
        <v>0</v>
      </c>
      <c r="S136" s="9">
        <f t="array" ref="S136">SUM((Statistik_OKJA!$C$7:$C$51=$A136)*(Statistik_OKJA!$D$7:$D$51=$A134)*((Statistik_OKJA!W$7:W$51)))</f>
        <v>0</v>
      </c>
      <c r="T136" s="8">
        <f t="array" ref="T136">SUM((Statistik_OKJA!$C$7:$C$51=$A136)*(Statistik_OKJA!$D$7:$D$51=$A134)*((Statistik_OKJA!X$7:X$51)))</f>
        <v>0</v>
      </c>
      <c r="U136" s="2">
        <f t="array" ref="U136">SUM((Statistik_OKJA!$C$7:$C$51=$A136)*(Statistik_OKJA!$D$7:$D$51=$A134)*((Statistik_OKJA!Y$7:Y$51)))</f>
        <v>0</v>
      </c>
      <c r="V136" s="2">
        <f t="array" ref="V136">SUM((Statistik_OKJA!$C$7:$C$51=$A136)*(Statistik_OKJA!$D$7:$D$51=$A134)*((Statistik_OKJA!Z$7:Z$51)))</f>
        <v>0</v>
      </c>
      <c r="W136" s="2">
        <f t="array" ref="W136">SUM((Statistik_OKJA!$C$7:$C$51=$A136)*(Statistik_OKJA!$D$7:$D$51=$A134)*((Statistik_OKJA!AA$7:AA$51)))</f>
        <v>0</v>
      </c>
      <c r="X136" s="9">
        <f t="array" ref="X136">SUM((Statistik_OKJA!$C$7:$C$51=$A136)*(Statistik_OKJA!$D$7:$D$51=$A134)*((Statistik_OKJA!AB$7:AB$51)))</f>
        <v>0</v>
      </c>
      <c r="Y136" s="8">
        <f t="array" ref="Y136">SUM((Statistik_OKJA!$C$7:$C$51=$A136)*(Statistik_OKJA!$D$7:$D$51=$A134)*((Statistik_OKJA!AC$7:AC$51)))</f>
        <v>0</v>
      </c>
      <c r="Z136" s="2">
        <f t="array" ref="Z136">SUM((Statistik_OKJA!$C$7:$C$51=$A136)*(Statistik_OKJA!$D$7:$D$51=$A134)*((Statistik_OKJA!AD$7:AD$51)))</f>
        <v>0</v>
      </c>
      <c r="AA136" s="2">
        <f t="array" ref="AA136">SUM((Statistik_OKJA!$C$7:$C$51=$A136)*(Statistik_OKJA!$D$7:$D$51=$A134)*((Statistik_OKJA!AE$7:AE$51)))</f>
        <v>0</v>
      </c>
      <c r="AB136" s="2">
        <f t="array" ref="AB136">SUM((Statistik_OKJA!$C$7:$C$51=$A136)*(Statistik_OKJA!$D$7:$D$51=$A134)*((Statistik_OKJA!AF$7:AF$51)))</f>
        <v>0</v>
      </c>
      <c r="AC136" s="9">
        <f t="array" ref="AC136">SUM((Statistik_OKJA!$C$7:$C$51=$A136)*(Statistik_OKJA!$D$7:$D$51=$A134)*((Statistik_OKJA!AG$7:AG$51)))</f>
        <v>0</v>
      </c>
      <c r="AD136" s="8">
        <f t="array" ref="AD136">SUM((Statistik_OKJA!$C$7:$C$51=$A136)*(Statistik_OKJA!$D$7:$D$51=$A134)*((Statistik_OKJA!AH$7:AH$51)))</f>
        <v>0</v>
      </c>
      <c r="AE136" s="2">
        <f t="array" ref="AE136">SUM((Statistik_OKJA!$C$7:$C$51=$A136)*(Statistik_OKJA!$D$7:$D$51=$A134)*((Statistik_OKJA!AI$7:AI$51)))</f>
        <v>0</v>
      </c>
      <c r="AF136" s="2">
        <f t="array" ref="AF136">SUM((Statistik_OKJA!$C$7:$C$51=$A136)*(Statistik_OKJA!$D$7:$D$51=$A134)*((Statistik_OKJA!AJ$7:AJ$51)))</f>
        <v>0</v>
      </c>
      <c r="AG136" s="2">
        <f t="array" ref="AG136">SUM((Statistik_OKJA!$C$7:$C$51=$A136)*(Statistik_OKJA!$D$7:$D$51=$A134)*((Statistik_OKJA!AK$7:AK$51)))</f>
        <v>0</v>
      </c>
      <c r="AH136" s="9">
        <f t="array" ref="AH136">SUM((Statistik_OKJA!$C$7:$C$51=$A136)*(Statistik_OKJA!$D$7:$D$51=$A134)*((Statistik_OKJA!AL$7:AL$51)))</f>
        <v>0</v>
      </c>
    </row>
    <row r="137" spans="1:34" ht="15" customHeight="1" x14ac:dyDescent="0.25">
      <c r="A137" s="244" t="s">
        <v>42</v>
      </c>
      <c r="B137" s="245"/>
      <c r="C137" s="246"/>
      <c r="D137" s="7">
        <f t="array" ref="D137">SUM((Statistik_OKJA!$C$7:$C$51=$A137)*(Statistik_OKJA!$D$7:$D$51=$A134)*((Statistik_OKJA!AQ$7:AQ$51)))</f>
        <v>0</v>
      </c>
      <c r="E137" s="7">
        <f t="array" ref="E137">SUM((Statistik_OKJA!$C$7:$C$51=$A137)*(Statistik_OKJA!$D$7:$D$51=$A134)*((Statistik_OKJA!I$7:I$51)))</f>
        <v>0</v>
      </c>
      <c r="F137" s="1">
        <f t="array" ref="F137">SUM((Statistik_OKJA!$C$7:$C$51=$A137)*(Statistik_OKJA!$D$7:$D$51=$A134)*((Statistik_OKJA!J$7:J$51)))</f>
        <v>0</v>
      </c>
      <c r="G137" s="1">
        <f t="array" ref="G137">SUM((Statistik_OKJA!$C$7:$C$51=$A137)*(Statistik_OKJA!$D$7:$D$51=$A134)*((Statistik_OKJA!K$7:K$51)))</f>
        <v>0</v>
      </c>
      <c r="H137" s="1">
        <f t="array" ref="H137">SUM((Statistik_OKJA!$C$7:$C$51=$A137)*(Statistik_OKJA!$D$7:$D$51=$A134)*((Statistik_OKJA!L$7:L$51)))</f>
        <v>0</v>
      </c>
      <c r="I137" s="10">
        <f t="array" ref="I137">SUM((Statistik_OKJA!$C$7:$C$51=$A137)*(Statistik_OKJA!$D$7:$D$51=$A134)*((Statistik_OKJA!M$7:M$51)))</f>
        <v>0</v>
      </c>
      <c r="J137" s="7">
        <f t="array" ref="J137">SUM((Statistik_OKJA!$C$7:$C$51=$A137)*(Statistik_OKJA!$D$7:$D$51=$A134)*((Statistik_OKJA!N$7:N$51)))</f>
        <v>0</v>
      </c>
      <c r="K137" s="1">
        <f t="array" ref="K137">SUM((Statistik_OKJA!$C$7:$C$51=$A137)*(Statistik_OKJA!$D$7:$D$51=$A134)*((Statistik_OKJA!O$7:O$51)))</f>
        <v>0</v>
      </c>
      <c r="L137" s="1">
        <f t="array" ref="L137">SUM((Statistik_OKJA!$C$7:$C$51=$A137)*(Statistik_OKJA!$D$7:$D$51=$A134)*((Statistik_OKJA!P$7:P$51)))</f>
        <v>0</v>
      </c>
      <c r="M137" s="1">
        <f t="array" ref="M137">SUM((Statistik_OKJA!$C$7:$C$51=$A137)*(Statistik_OKJA!$D$7:$D$51=$A134)*((Statistik_OKJA!Q$7:Q$51)))</f>
        <v>0</v>
      </c>
      <c r="N137" s="10">
        <f t="array" ref="N137">SUM((Statistik_OKJA!$C$7:$C$51=$A137)*(Statistik_OKJA!$D$7:$D$51=$A134)*((Statistik_OKJA!R$7:R$51)))</f>
        <v>0</v>
      </c>
      <c r="O137" s="7">
        <f t="array" ref="O137">SUM((Statistik_OKJA!$C$7:$C$51=$A137)*(Statistik_OKJA!$D$7:$D$51=$A134)*((Statistik_OKJA!S$7:S$51)))</f>
        <v>0</v>
      </c>
      <c r="P137" s="1">
        <f t="array" ref="P137">SUM((Statistik_OKJA!$C$7:$C$51=$A137)*(Statistik_OKJA!$D$7:$D$51=$A134)*((Statistik_OKJA!T$7:T$51)))</f>
        <v>0</v>
      </c>
      <c r="Q137" s="1">
        <f t="array" ref="Q137">SUM((Statistik_OKJA!$C$7:$C$51=$A137)*(Statistik_OKJA!$D$7:$D$51=$A134)*((Statistik_OKJA!U$7:U$51)))</f>
        <v>0</v>
      </c>
      <c r="R137" s="1">
        <f t="array" ref="R137">SUM((Statistik_OKJA!$C$7:$C$51=$A137)*(Statistik_OKJA!$D$7:$D$51=$A134)*((Statistik_OKJA!V$7:V$51)))</f>
        <v>0</v>
      </c>
      <c r="S137" s="10">
        <f t="array" ref="S137">SUM((Statistik_OKJA!$C$7:$C$51=$A137)*(Statistik_OKJA!$D$7:$D$51=$A134)*((Statistik_OKJA!W$7:W$51)))</f>
        <v>0</v>
      </c>
      <c r="T137" s="7">
        <f t="array" ref="T137">SUM((Statistik_OKJA!$C$7:$C$51=$A137)*(Statistik_OKJA!$D$7:$D$51=$A134)*((Statistik_OKJA!X$7:X$51)))</f>
        <v>0</v>
      </c>
      <c r="U137" s="1">
        <f t="array" ref="U137">SUM((Statistik_OKJA!$C$7:$C$51=$A137)*(Statistik_OKJA!$D$7:$D$51=$A134)*((Statistik_OKJA!Y$7:Y$51)))</f>
        <v>0</v>
      </c>
      <c r="V137" s="1">
        <f t="array" ref="V137">SUM((Statistik_OKJA!$C$7:$C$51=$A137)*(Statistik_OKJA!$D$7:$D$51=$A134)*((Statistik_OKJA!Z$7:Z$51)))</f>
        <v>0</v>
      </c>
      <c r="W137" s="1">
        <f t="array" ref="W137">SUM((Statistik_OKJA!$C$7:$C$51=$A137)*(Statistik_OKJA!$D$7:$D$51=$A134)*((Statistik_OKJA!AA$7:AA$51)))</f>
        <v>0</v>
      </c>
      <c r="X137" s="10">
        <f t="array" ref="X137">SUM((Statistik_OKJA!$C$7:$C$51=$A137)*(Statistik_OKJA!$D$7:$D$51=$A134)*((Statistik_OKJA!AB$7:AB$51)))</f>
        <v>0</v>
      </c>
      <c r="Y137" s="7">
        <f t="array" ref="Y137">SUM((Statistik_OKJA!$C$7:$C$51=$A137)*(Statistik_OKJA!$D$7:$D$51=$A134)*((Statistik_OKJA!AC$7:AC$51)))</f>
        <v>0</v>
      </c>
      <c r="Z137" s="1">
        <f t="array" ref="Z137">SUM((Statistik_OKJA!$C$7:$C$51=$A137)*(Statistik_OKJA!$D$7:$D$51=$A134)*((Statistik_OKJA!AD$7:AD$51)))</f>
        <v>0</v>
      </c>
      <c r="AA137" s="1">
        <f t="array" ref="AA137">SUM((Statistik_OKJA!$C$7:$C$51=$A137)*(Statistik_OKJA!$D$7:$D$51=$A134)*((Statistik_OKJA!AE$7:AE$51)))</f>
        <v>0</v>
      </c>
      <c r="AB137" s="1">
        <f t="array" ref="AB137">SUM((Statistik_OKJA!$C$7:$C$51=$A137)*(Statistik_OKJA!$D$7:$D$51=$A134)*((Statistik_OKJA!AF$7:AF$51)))</f>
        <v>0</v>
      </c>
      <c r="AC137" s="10">
        <f t="array" ref="AC137">SUM((Statistik_OKJA!$C$7:$C$51=$A137)*(Statistik_OKJA!$D$7:$D$51=$A134)*((Statistik_OKJA!AG$7:AG$51)))</f>
        <v>0</v>
      </c>
      <c r="AD137" s="7">
        <f t="array" ref="AD137">SUM((Statistik_OKJA!$C$7:$C$51=$A137)*(Statistik_OKJA!$D$7:$D$51=$A134)*((Statistik_OKJA!AH$7:AH$51)))</f>
        <v>0</v>
      </c>
      <c r="AE137" s="1">
        <f t="array" ref="AE137">SUM((Statistik_OKJA!$C$7:$C$51=$A137)*(Statistik_OKJA!$D$7:$D$51=$A134)*((Statistik_OKJA!AI$7:AI$51)))</f>
        <v>0</v>
      </c>
      <c r="AF137" s="1">
        <f t="array" ref="AF137">SUM((Statistik_OKJA!$C$7:$C$51=$A137)*(Statistik_OKJA!$D$7:$D$51=$A134)*((Statistik_OKJA!AJ$7:AJ$51)))</f>
        <v>0</v>
      </c>
      <c r="AG137" s="1">
        <f t="array" ref="AG137">SUM((Statistik_OKJA!$C$7:$C$51=$A137)*(Statistik_OKJA!$D$7:$D$51=$A134)*((Statistik_OKJA!AK$7:AK$51)))</f>
        <v>0</v>
      </c>
      <c r="AH137" s="10">
        <f t="array" ref="AH137">SUM((Statistik_OKJA!$C$7:$C$51=$A137)*(Statistik_OKJA!$D$7:$D$51=$A134)*((Statistik_OKJA!AL$7:AL$51)))</f>
        <v>0</v>
      </c>
    </row>
    <row r="138" spans="1:34" ht="15" customHeight="1" x14ac:dyDescent="0.25">
      <c r="A138" s="244" t="s">
        <v>43</v>
      </c>
      <c r="B138" s="245"/>
      <c r="C138" s="246"/>
      <c r="D138" s="7">
        <f t="array" ref="D138">SUM((Statistik_OKJA!$C$7:$C$51=$A138)*(Statistik_OKJA!$D$7:$D$51=$A134)*((Statistik_OKJA!AQ$7:AQ$51)))</f>
        <v>0</v>
      </c>
      <c r="E138" s="7">
        <f t="array" ref="E138">SUM((Statistik_OKJA!$C$7:$C$51=$A138)*(Statistik_OKJA!$D$7:$D$51=$A134)*((Statistik_OKJA!I$7:I$51)))</f>
        <v>0</v>
      </c>
      <c r="F138" s="1">
        <f t="array" ref="F138">SUM((Statistik_OKJA!$C$7:$C$51=$A138)*(Statistik_OKJA!$D$7:$D$51=$A134)*((Statistik_OKJA!J$7:J$51)))</f>
        <v>0</v>
      </c>
      <c r="G138" s="1">
        <f t="array" ref="G138">SUM((Statistik_OKJA!$C$7:$C$51=$A138)*(Statistik_OKJA!$D$7:$D$51=$A134)*((Statistik_OKJA!K$7:K$51)))</f>
        <v>0</v>
      </c>
      <c r="H138" s="1">
        <f t="array" ref="H138">SUM((Statistik_OKJA!$C$7:$C$51=$A138)*(Statistik_OKJA!$D$7:$D$51=$A134)*((Statistik_OKJA!L$7:L$51)))</f>
        <v>0</v>
      </c>
      <c r="I138" s="10">
        <f t="array" ref="I138">SUM((Statistik_OKJA!$C$7:$C$51=$A138)*(Statistik_OKJA!$D$7:$D$51=$A134)*((Statistik_OKJA!M$7:M$51)))</f>
        <v>0</v>
      </c>
      <c r="J138" s="7">
        <f t="array" ref="J138">SUM((Statistik_OKJA!$C$7:$C$51=$A138)*(Statistik_OKJA!$D$7:$D$51=$A134)*((Statistik_OKJA!N$7:N$51)))</f>
        <v>0</v>
      </c>
      <c r="K138" s="1">
        <f t="array" ref="K138">SUM((Statistik_OKJA!$C$7:$C$51=$A138)*(Statistik_OKJA!$D$7:$D$51=$A134)*((Statistik_OKJA!O$7:O$51)))</f>
        <v>0</v>
      </c>
      <c r="L138" s="1">
        <f t="array" ref="L138">SUM((Statistik_OKJA!$C$7:$C$51=$A138)*(Statistik_OKJA!$D$7:$D$51=$A134)*((Statistik_OKJA!P$7:P$51)))</f>
        <v>0</v>
      </c>
      <c r="M138" s="1">
        <f t="array" ref="M138">SUM((Statistik_OKJA!$C$7:$C$51=$A138)*(Statistik_OKJA!$D$7:$D$51=$A134)*((Statistik_OKJA!Q$7:Q$51)))</f>
        <v>0</v>
      </c>
      <c r="N138" s="10">
        <f t="array" ref="N138">SUM((Statistik_OKJA!$C$7:$C$51=$A138)*(Statistik_OKJA!$D$7:$D$51=$A134)*((Statistik_OKJA!R$7:R$51)))</f>
        <v>0</v>
      </c>
      <c r="O138" s="7">
        <f t="array" ref="O138">SUM((Statistik_OKJA!$C$7:$C$51=$A138)*(Statistik_OKJA!$D$7:$D$51=$A134)*((Statistik_OKJA!S$7:S$51)))</f>
        <v>0</v>
      </c>
      <c r="P138" s="1">
        <f t="array" ref="P138">SUM((Statistik_OKJA!$C$7:$C$51=$A138)*(Statistik_OKJA!$D$7:$D$51=$A134)*((Statistik_OKJA!T$7:T$51)))</f>
        <v>0</v>
      </c>
      <c r="Q138" s="1">
        <f t="array" ref="Q138">SUM((Statistik_OKJA!$C$7:$C$51=$A138)*(Statistik_OKJA!$D$7:$D$51=$A134)*((Statistik_OKJA!U$7:U$51)))</f>
        <v>0</v>
      </c>
      <c r="R138" s="1">
        <f t="array" ref="R138">SUM((Statistik_OKJA!$C$7:$C$51=$A138)*(Statistik_OKJA!$D$7:$D$51=$A134)*((Statistik_OKJA!V$7:V$51)))</f>
        <v>0</v>
      </c>
      <c r="S138" s="10">
        <f t="array" ref="S138">SUM((Statistik_OKJA!$C$7:$C$51=$A138)*(Statistik_OKJA!$D$7:$D$51=$A134)*((Statistik_OKJA!W$7:W$51)))</f>
        <v>0</v>
      </c>
      <c r="T138" s="7">
        <f t="array" ref="T138">SUM((Statistik_OKJA!$C$7:$C$51=$A138)*(Statistik_OKJA!$D$7:$D$51=$A134)*((Statistik_OKJA!X$7:X$51)))</f>
        <v>0</v>
      </c>
      <c r="U138" s="1">
        <f t="array" ref="U138">SUM((Statistik_OKJA!$C$7:$C$51=$A138)*(Statistik_OKJA!$D$7:$D$51=$A134)*((Statistik_OKJA!Y$7:Y$51)))</f>
        <v>0</v>
      </c>
      <c r="V138" s="1">
        <f t="array" ref="V138">SUM((Statistik_OKJA!$C$7:$C$51=$A138)*(Statistik_OKJA!$D$7:$D$51=$A134)*((Statistik_OKJA!Z$7:Z$51)))</f>
        <v>0</v>
      </c>
      <c r="W138" s="1">
        <f t="array" ref="W138">SUM((Statistik_OKJA!$C$7:$C$51=$A138)*(Statistik_OKJA!$D$7:$D$51=$A134)*((Statistik_OKJA!AA$7:AA$51)))</f>
        <v>0</v>
      </c>
      <c r="X138" s="10">
        <f t="array" ref="X138">SUM((Statistik_OKJA!$C$7:$C$51=$A138)*(Statistik_OKJA!$D$7:$D$51=$A134)*((Statistik_OKJA!AB$7:AB$51)))</f>
        <v>0</v>
      </c>
      <c r="Y138" s="7">
        <f t="array" ref="Y138">SUM((Statistik_OKJA!$C$7:$C$51=$A138)*(Statistik_OKJA!$D$7:$D$51=$A134)*((Statistik_OKJA!AC$7:AC$51)))</f>
        <v>0</v>
      </c>
      <c r="Z138" s="1">
        <f t="array" ref="Z138">SUM((Statistik_OKJA!$C$7:$C$51=$A138)*(Statistik_OKJA!$D$7:$D$51=$A134)*((Statistik_OKJA!AD$7:AD$51)))</f>
        <v>0</v>
      </c>
      <c r="AA138" s="1">
        <f t="array" ref="AA138">SUM((Statistik_OKJA!$C$7:$C$51=$A138)*(Statistik_OKJA!$D$7:$D$51=$A134)*((Statistik_OKJA!AE$7:AE$51)))</f>
        <v>0</v>
      </c>
      <c r="AB138" s="1">
        <f t="array" ref="AB138">SUM((Statistik_OKJA!$C$7:$C$51=$A138)*(Statistik_OKJA!$D$7:$D$51=$A134)*((Statistik_OKJA!AF$7:AF$51)))</f>
        <v>0</v>
      </c>
      <c r="AC138" s="10">
        <f t="array" ref="AC138">SUM((Statistik_OKJA!$C$7:$C$51=$A138)*(Statistik_OKJA!$D$7:$D$51=$A134)*((Statistik_OKJA!AG$7:AG$51)))</f>
        <v>0</v>
      </c>
      <c r="AD138" s="7">
        <f t="array" ref="AD138">SUM((Statistik_OKJA!$C$7:$C$51=$A138)*(Statistik_OKJA!$D$7:$D$51=$A134)*((Statistik_OKJA!AH$7:AH$51)))</f>
        <v>0</v>
      </c>
      <c r="AE138" s="1">
        <f t="array" ref="AE138">SUM((Statistik_OKJA!$C$7:$C$51=$A138)*(Statistik_OKJA!$D$7:$D$51=$A134)*((Statistik_OKJA!AI$7:AI$51)))</f>
        <v>0</v>
      </c>
      <c r="AF138" s="1">
        <f t="array" ref="AF138">SUM((Statistik_OKJA!$C$7:$C$51=$A138)*(Statistik_OKJA!$D$7:$D$51=$A134)*((Statistik_OKJA!AJ$7:AJ$51)))</f>
        <v>0</v>
      </c>
      <c r="AG138" s="1">
        <f t="array" ref="AG138">SUM((Statistik_OKJA!$C$7:$C$51=$A138)*(Statistik_OKJA!$D$7:$D$51=$A134)*((Statistik_OKJA!AK$7:AK$51)))</f>
        <v>0</v>
      </c>
      <c r="AH138" s="10">
        <f t="array" ref="AH138">SUM((Statistik_OKJA!$C$7:$C$51=$A138)*(Statistik_OKJA!$D$7:$D$51=$A134)*((Statistik_OKJA!AL$7:AL$51)))</f>
        <v>0</v>
      </c>
    </row>
    <row r="139" spans="1:34" ht="15" customHeight="1" thickBot="1" x14ac:dyDescent="0.3">
      <c r="A139" s="247" t="s">
        <v>38</v>
      </c>
      <c r="B139" s="248"/>
      <c r="C139" s="249"/>
      <c r="D139" s="11">
        <f t="array" ref="D139">SUM((Statistik_FPT!$C$7:$C$51=$A139)*(Statistik_FPT!$D$7:$D$51=$A134)*((Statistik_FPT!AQ$7:AQ$51)))</f>
        <v>0</v>
      </c>
      <c r="E139" s="11">
        <f t="array" ref="E139">SUM((Statistik_FPT!$C$7:$C$51=$A139)*(Statistik_FPT!$D$7:$D$51=$A134)*((Statistik_FPT!I$7:I$51)))</f>
        <v>0</v>
      </c>
      <c r="F139" s="12">
        <f t="array" ref="F139">SUM((Statistik_FPT!$C$7:$C$51=$A139)*(Statistik_FPT!$D$7:$D$51=$A134)*((Statistik_FPT!J$7:J$51)))</f>
        <v>0</v>
      </c>
      <c r="G139" s="12">
        <f t="array" ref="G139">SUM((Statistik_FPT!$C$7:$C$51=$A139)*(Statistik_FPT!$D$7:$D$51=$A134)*((Statistik_FPT!K$7:K$51)))</f>
        <v>0</v>
      </c>
      <c r="H139" s="12">
        <f t="array" ref="H139">SUM((Statistik_FPT!$C$7:$C$51=$A139)*(Statistik_FPT!$D$7:$D$51=$A134)*((Statistik_FPT!L$7:L$51)))</f>
        <v>0</v>
      </c>
      <c r="I139" s="13">
        <f t="array" ref="I139">SUM((Statistik_FPT!$C$7:$C$51=$A139)*(Statistik_FPT!$D$7:$D$51=$A134)*((Statistik_FPT!M$7:M$51)))</f>
        <v>0</v>
      </c>
      <c r="J139" s="11">
        <f t="array" ref="J139">SUM((Statistik_FPT!$C$7:$C$51=$A139)*(Statistik_FPT!$D$7:$D$51=$A134)*((Statistik_FPT!N$7:N$51)))</f>
        <v>0</v>
      </c>
      <c r="K139" s="12">
        <f t="array" ref="K139">SUM((Statistik_FPT!$C$7:$C$51=$A139)*(Statistik_FPT!$D$7:$D$51=$A134)*((Statistik_FPT!O$7:O$51)))</f>
        <v>0</v>
      </c>
      <c r="L139" s="12">
        <f t="array" ref="L139">SUM((Statistik_FPT!$C$7:$C$51=$A139)*(Statistik_FPT!$D$7:$D$51=$A134)*((Statistik_FPT!P$7:P$51)))</f>
        <v>0</v>
      </c>
      <c r="M139" s="12">
        <f t="array" ref="M139">SUM((Statistik_FPT!$C$7:$C$51=$A139)*(Statistik_FPT!$D$7:$D$51=$A134)*((Statistik_FPT!Q$7:Q$51)))</f>
        <v>0</v>
      </c>
      <c r="N139" s="13">
        <f t="array" ref="N139">SUM((Statistik_FPT!$C$7:$C$51=$A139)*(Statistik_FPT!$D$7:$D$51=$A134)*((Statistik_FPT!R$7:R$51)))</f>
        <v>0</v>
      </c>
      <c r="O139" s="11">
        <f t="array" ref="O139">SUM((Statistik_FPT!$C$7:$C$51=$A139)*(Statistik_FPT!$D$7:$D$51=$A134)*((Statistik_FPT!S$7:S$51)))</f>
        <v>0</v>
      </c>
      <c r="P139" s="12">
        <f t="array" ref="P139">SUM((Statistik_FPT!$C$7:$C$51=$A139)*(Statistik_FPT!$D$7:$D$51=$A134)*((Statistik_FPT!T$7:T$51)))</f>
        <v>0</v>
      </c>
      <c r="Q139" s="12">
        <f t="array" ref="Q139">SUM((Statistik_FPT!$C$7:$C$51=$A139)*(Statistik_FPT!$D$7:$D$51=$A134)*((Statistik_FPT!U$7:U$51)))</f>
        <v>0</v>
      </c>
      <c r="R139" s="12">
        <f t="array" ref="R139">SUM((Statistik_FPT!$C$7:$C$51=$A139)*(Statistik_FPT!$D$7:$D$51=$A134)*((Statistik_FPT!V$7:V$51)))</f>
        <v>0</v>
      </c>
      <c r="S139" s="13">
        <f t="array" ref="S139">SUM((Statistik_FPT!$C$7:$C$51=$A139)*(Statistik_FPT!$D$7:$D$51=$A134)*((Statistik_FPT!W$7:W$51)))</f>
        <v>0</v>
      </c>
      <c r="T139" s="11">
        <f t="array" ref="T139">SUM((Statistik_FPT!$C$7:$C$51=$A139)*(Statistik_FPT!$D$7:$D$51=$A134)*((Statistik_FPT!X$7:X$51)))</f>
        <v>0</v>
      </c>
      <c r="U139" s="12">
        <f t="array" ref="U139">SUM((Statistik_FPT!$C$7:$C$51=$A139)*(Statistik_FPT!$D$7:$D$51=$A134)*((Statistik_FPT!Y$7:Y$51)))</f>
        <v>0</v>
      </c>
      <c r="V139" s="12">
        <f t="array" ref="V139">SUM((Statistik_FPT!$C$7:$C$51=$A139)*(Statistik_FPT!$D$7:$D$51=$A134)*((Statistik_FPT!Z$7:Z$51)))</f>
        <v>0</v>
      </c>
      <c r="W139" s="12">
        <f t="array" ref="W139">SUM((Statistik_FPT!$C$7:$C$51=$A139)*(Statistik_FPT!$D$7:$D$51=$A134)*((Statistik_FPT!AA$7:AA$51)))</f>
        <v>0</v>
      </c>
      <c r="X139" s="13">
        <f t="array" ref="X139">SUM((Statistik_FPT!$C$7:$C$51=$A139)*(Statistik_FPT!$D$7:$D$51=$A134)*((Statistik_FPT!AB$7:AB$51)))</f>
        <v>0</v>
      </c>
      <c r="Y139" s="11">
        <f t="array" ref="Y139">SUM((Statistik_FPT!$C$7:$C$51=$A139)*(Statistik_FPT!$D$7:$D$51=$A134)*((Statistik_FPT!AC$7:AC$51)))</f>
        <v>0</v>
      </c>
      <c r="Z139" s="12">
        <f t="array" ref="Z139">SUM((Statistik_FPT!$C$7:$C$51=$A139)*(Statistik_FPT!$D$7:$D$51=$A134)*((Statistik_FPT!AD$7:AD$51)))</f>
        <v>0</v>
      </c>
      <c r="AA139" s="12">
        <f t="array" ref="AA139">SUM((Statistik_FPT!$C$7:$C$51=$A139)*(Statistik_FPT!$D$7:$D$51=$A134)*((Statistik_FPT!AE$7:AE$51)))</f>
        <v>0</v>
      </c>
      <c r="AB139" s="12">
        <f t="array" ref="AB139">SUM((Statistik_FPT!$C$7:$C$51=$A139)*(Statistik_FPT!$D$7:$D$51=$A134)*((Statistik_FPT!AF$7:AF$51)))</f>
        <v>0</v>
      </c>
      <c r="AC139" s="13">
        <f t="array" ref="AC139">SUM((Statistik_FPT!$C$7:$C$51=$A139)*(Statistik_FPT!$D$7:$D$51=$A134)*((Statistik_FPT!AG$7:AG$51)))</f>
        <v>0</v>
      </c>
      <c r="AD139" s="11">
        <f t="array" ref="AD139">SUM((Statistik_FPT!$C$7:$C$51=$A139)*(Statistik_FPT!$D$7:$D$51=$A134)*((Statistik_FPT!AH$7:AH$51)))</f>
        <v>0</v>
      </c>
      <c r="AE139" s="12">
        <f t="array" ref="AE139">SUM((Statistik_FPT!$C$7:$C$51=$A139)*(Statistik_FPT!$D$7:$D$51=$A134)*((Statistik_FPT!AI$7:AI$51)))</f>
        <v>0</v>
      </c>
      <c r="AF139" s="12">
        <f t="array" ref="AF139">SUM((Statistik_FPT!$C$7:$C$51=$A139)*(Statistik_FPT!$D$7:$D$51=$A134)*((Statistik_FPT!AJ$7:AJ$51)))</f>
        <v>0</v>
      </c>
      <c r="AG139" s="12">
        <f t="array" ref="AG139">SUM((Statistik_FPT!$C$7:$C$51=$A139)*(Statistik_FPT!$D$7:$D$51=$A134)*((Statistik_FPT!AK$7:AK$51)))</f>
        <v>0</v>
      </c>
      <c r="AH139" s="13">
        <f t="array" ref="AH139">SUM((Statistik_FPT!$C$7:$C$51=$A139)*(Statistik_FPT!$D$7:$D$51=$A134)*((Statistik_FPT!AL$7:AL$51)))</f>
        <v>0</v>
      </c>
    </row>
    <row r="140" spans="1:34" ht="15.75" thickBot="1" x14ac:dyDescent="0.3"/>
    <row r="141" spans="1:34" ht="15" customHeight="1" thickBot="1" x14ac:dyDescent="0.3">
      <c r="A141" s="238">
        <v>15</v>
      </c>
      <c r="B141" s="239"/>
      <c r="C141" s="240"/>
      <c r="D141" s="238" t="s">
        <v>47</v>
      </c>
      <c r="E141" s="224" t="s">
        <v>53</v>
      </c>
      <c r="F141" s="225"/>
      <c r="G141" s="225"/>
      <c r="H141" s="225"/>
      <c r="I141" s="226"/>
      <c r="J141" s="224" t="s">
        <v>54</v>
      </c>
      <c r="K141" s="225"/>
      <c r="L141" s="225"/>
      <c r="M141" s="225"/>
      <c r="N141" s="226"/>
      <c r="O141" s="224" t="s">
        <v>55</v>
      </c>
      <c r="P141" s="225"/>
      <c r="Q141" s="225"/>
      <c r="R141" s="225"/>
      <c r="S141" s="226"/>
      <c r="T141" s="224" t="s">
        <v>56</v>
      </c>
      <c r="U141" s="225"/>
      <c r="V141" s="225"/>
      <c r="W141" s="225"/>
      <c r="X141" s="226"/>
      <c r="Y141" s="224" t="s">
        <v>57</v>
      </c>
      <c r="Z141" s="225"/>
      <c r="AA141" s="225"/>
      <c r="AB141" s="225"/>
      <c r="AC141" s="226"/>
      <c r="AD141" s="224" t="s">
        <v>58</v>
      </c>
      <c r="AE141" s="225"/>
      <c r="AF141" s="225"/>
      <c r="AG141" s="225"/>
      <c r="AH141" s="226"/>
    </row>
    <row r="142" spans="1:34" s="134" customFormat="1" ht="15" customHeight="1" thickBot="1" x14ac:dyDescent="0.3">
      <c r="A142" s="241"/>
      <c r="B142" s="242"/>
      <c r="C142" s="243"/>
      <c r="D142" s="241"/>
      <c r="E142" s="127" t="s">
        <v>26</v>
      </c>
      <c r="F142" s="128" t="s">
        <v>27</v>
      </c>
      <c r="G142" s="128" t="s">
        <v>28</v>
      </c>
      <c r="H142" s="128" t="s">
        <v>29</v>
      </c>
      <c r="I142" s="129" t="s">
        <v>30</v>
      </c>
      <c r="J142" s="127" t="s">
        <v>26</v>
      </c>
      <c r="K142" s="128" t="s">
        <v>27</v>
      </c>
      <c r="L142" s="128" t="s">
        <v>28</v>
      </c>
      <c r="M142" s="128" t="s">
        <v>29</v>
      </c>
      <c r="N142" s="130" t="s">
        <v>31</v>
      </c>
      <c r="O142" s="131" t="s">
        <v>26</v>
      </c>
      <c r="P142" s="132" t="s">
        <v>27</v>
      </c>
      <c r="Q142" s="132" t="s">
        <v>28</v>
      </c>
      <c r="R142" s="132" t="s">
        <v>29</v>
      </c>
      <c r="S142" s="133" t="s">
        <v>31</v>
      </c>
      <c r="T142" s="131" t="s">
        <v>26</v>
      </c>
      <c r="U142" s="132" t="s">
        <v>27</v>
      </c>
      <c r="V142" s="132" t="s">
        <v>28</v>
      </c>
      <c r="W142" s="132" t="s">
        <v>29</v>
      </c>
      <c r="X142" s="133" t="s">
        <v>31</v>
      </c>
      <c r="Y142" s="131" t="s">
        <v>26</v>
      </c>
      <c r="Z142" s="132" t="s">
        <v>27</v>
      </c>
      <c r="AA142" s="132" t="s">
        <v>28</v>
      </c>
      <c r="AB142" s="132" t="s">
        <v>29</v>
      </c>
      <c r="AC142" s="133" t="s">
        <v>31</v>
      </c>
      <c r="AD142" s="131" t="s">
        <v>26</v>
      </c>
      <c r="AE142" s="132" t="s">
        <v>27</v>
      </c>
      <c r="AF142" s="132" t="s">
        <v>28</v>
      </c>
      <c r="AG142" s="132" t="s">
        <v>29</v>
      </c>
      <c r="AH142" s="133" t="s">
        <v>31</v>
      </c>
    </row>
    <row r="143" spans="1:34" ht="15" customHeight="1" x14ac:dyDescent="0.25">
      <c r="A143" s="266" t="s">
        <v>20</v>
      </c>
      <c r="B143" s="267"/>
      <c r="C143" s="268"/>
      <c r="D143" s="7">
        <f t="array" ref="D143">SUM((Statistik_OKJA!$C$7:$C$51=$A143)*(Statistik_OKJA!$D$7:$D$51=$A141)*((Statistik_OKJA!AQ$7:AQ$51)))</f>
        <v>0</v>
      </c>
      <c r="E143" s="8">
        <f t="array" ref="E143">SUM((Statistik_OKJA!$C$7:$C$51=$A143)*(Statistik_OKJA!$D$7:$D$51=$A141)*((Statistik_OKJA!I$7:I$51)))</f>
        <v>0</v>
      </c>
      <c r="F143" s="2">
        <f t="array" ref="F143">SUM((Statistik_OKJA!$C$7:$C$51=$A143)*(Statistik_OKJA!$D$7:$D$51=$A141)*((Statistik_OKJA!J$7:J$51)))</f>
        <v>0</v>
      </c>
      <c r="G143" s="2">
        <f t="array" ref="G143">SUM((Statistik_OKJA!$C$7:$C$51=$A143)*(Statistik_OKJA!$D$7:$D$51=$A141)*((Statistik_OKJA!K$7:K$51)))</f>
        <v>0</v>
      </c>
      <c r="H143" s="2">
        <f t="array" ref="H143">SUM((Statistik_OKJA!$C$7:$C$51=$A143)*(Statistik_OKJA!$D$7:$D$51=$A141)*((Statistik_OKJA!L$7:L$51)))</f>
        <v>0</v>
      </c>
      <c r="I143" s="9">
        <f t="array" ref="I143">SUM((Statistik_OKJA!$C$7:$C$51=$A143)*(Statistik_OKJA!$D$7:$D$51=$A141)*((Statistik_OKJA!M$7:M$51)))</f>
        <v>0</v>
      </c>
      <c r="J143" s="8">
        <f t="array" ref="J143">SUM((Statistik_OKJA!$C$7:$C$51=$A143)*(Statistik_OKJA!$D$7:$D$51=$A141)*((Statistik_OKJA!N$7:N$51)))</f>
        <v>0</v>
      </c>
      <c r="K143" s="2">
        <f t="array" ref="K143">SUM((Statistik_OKJA!$C$7:$C$51=$A143)*(Statistik_OKJA!$D$7:$D$51=$A141)*((Statistik_OKJA!O$7:O$51)))</f>
        <v>0</v>
      </c>
      <c r="L143" s="2">
        <f t="array" ref="L143">SUM((Statistik_OKJA!$C$7:$C$51=$A143)*(Statistik_OKJA!$D$7:$D$51=$A141)*((Statistik_OKJA!P$7:P$51)))</f>
        <v>0</v>
      </c>
      <c r="M143" s="2">
        <f t="array" ref="M143">SUM((Statistik_OKJA!$C$7:$C$51=$A143)*(Statistik_OKJA!$D$7:$D$51=$A141)*((Statistik_OKJA!Q$7:Q$51)))</f>
        <v>0</v>
      </c>
      <c r="N143" s="9">
        <f t="array" ref="N143">SUM((Statistik_OKJA!$C$7:$C$51=$A143)*(Statistik_OKJA!$D$7:$D$51=$A141)*((Statistik_OKJA!R$7:R$51)))</f>
        <v>0</v>
      </c>
      <c r="O143" s="8">
        <f t="array" ref="O143">SUM((Statistik_OKJA!$C$7:$C$51=$A143)*(Statistik_OKJA!$D$7:$D$51=$A141)*((Statistik_OKJA!S$7:S$51)))</f>
        <v>0</v>
      </c>
      <c r="P143" s="2">
        <f t="array" ref="P143">SUM((Statistik_OKJA!$C$7:$C$51=$A143)*(Statistik_OKJA!$D$7:$D$51=$A141)*((Statistik_OKJA!T$7:T$51)))</f>
        <v>0</v>
      </c>
      <c r="Q143" s="2">
        <f t="array" ref="Q143">SUM((Statistik_OKJA!$C$7:$C$51=$A143)*(Statistik_OKJA!$D$7:$D$51=$A141)*((Statistik_OKJA!U$7:U$51)))</f>
        <v>0</v>
      </c>
      <c r="R143" s="2">
        <f t="array" ref="R143">SUM((Statistik_OKJA!$C$7:$C$51=$A143)*(Statistik_OKJA!$D$7:$D$51=$A141)*((Statistik_OKJA!V$7:V$51)))</f>
        <v>0</v>
      </c>
      <c r="S143" s="9">
        <f t="array" ref="S143">SUM((Statistik_OKJA!$C$7:$C$51=$A143)*(Statistik_OKJA!$D$7:$D$51=$A141)*((Statistik_OKJA!W$7:W$51)))</f>
        <v>0</v>
      </c>
      <c r="T143" s="8">
        <f t="array" ref="T143">SUM((Statistik_OKJA!$C$7:$C$51=$A143)*(Statistik_OKJA!$D$7:$D$51=$A141)*((Statistik_OKJA!X$7:X$51)))</f>
        <v>0</v>
      </c>
      <c r="U143" s="2">
        <f t="array" ref="U143">SUM((Statistik_OKJA!$C$7:$C$51=$A143)*(Statistik_OKJA!$D$7:$D$51=$A141)*((Statistik_OKJA!Y$7:Y$51)))</f>
        <v>0</v>
      </c>
      <c r="V143" s="2">
        <f t="array" ref="V143">SUM((Statistik_OKJA!$C$7:$C$51=$A143)*(Statistik_OKJA!$D$7:$D$51=$A141)*((Statistik_OKJA!Z$7:Z$51)))</f>
        <v>0</v>
      </c>
      <c r="W143" s="2">
        <f t="array" ref="W143">SUM((Statistik_OKJA!$C$7:$C$51=$A143)*(Statistik_OKJA!$D$7:$D$51=$A141)*((Statistik_OKJA!AA$7:AA$51)))</f>
        <v>0</v>
      </c>
      <c r="X143" s="9">
        <f t="array" ref="X143">SUM((Statistik_OKJA!$C$7:$C$51=$A143)*(Statistik_OKJA!$D$7:$D$51=$A141)*((Statistik_OKJA!AB$7:AB$51)))</f>
        <v>0</v>
      </c>
      <c r="Y143" s="8">
        <f t="array" ref="Y143">SUM((Statistik_OKJA!$C$7:$C$51=$A143)*(Statistik_OKJA!$D$7:$D$51=$A141)*((Statistik_OKJA!AC$7:AC$51)))</f>
        <v>0</v>
      </c>
      <c r="Z143" s="2">
        <f t="array" ref="Z143">SUM((Statistik_OKJA!$C$7:$C$51=$A143)*(Statistik_OKJA!$D$7:$D$51=$A141)*((Statistik_OKJA!AD$7:AD$51)))</f>
        <v>0</v>
      </c>
      <c r="AA143" s="2">
        <f t="array" ref="AA143">SUM((Statistik_OKJA!$C$7:$C$51=$A143)*(Statistik_OKJA!$D$7:$D$51=$A141)*((Statistik_OKJA!AE$7:AE$51)))</f>
        <v>0</v>
      </c>
      <c r="AB143" s="2">
        <f t="array" ref="AB143">SUM((Statistik_OKJA!$C$7:$C$51=$A143)*(Statistik_OKJA!$D$7:$D$51=$A141)*((Statistik_OKJA!AF$7:AF$51)))</f>
        <v>0</v>
      </c>
      <c r="AC143" s="9">
        <f t="array" ref="AC143">SUM((Statistik_OKJA!$C$7:$C$51=$A143)*(Statistik_OKJA!$D$7:$D$51=$A141)*((Statistik_OKJA!AG$7:AG$51)))</f>
        <v>0</v>
      </c>
      <c r="AD143" s="8">
        <f t="array" ref="AD143">SUM((Statistik_OKJA!$C$7:$C$51=$A143)*(Statistik_OKJA!$D$7:$D$51=$A141)*((Statistik_OKJA!AH$7:AH$51)))</f>
        <v>0</v>
      </c>
      <c r="AE143" s="2">
        <f t="array" ref="AE143">SUM((Statistik_OKJA!$C$7:$C$51=$A143)*(Statistik_OKJA!$D$7:$D$51=$A141)*((Statistik_OKJA!AI$7:AI$51)))</f>
        <v>0</v>
      </c>
      <c r="AF143" s="2">
        <f t="array" ref="AF143">SUM((Statistik_OKJA!$C$7:$C$51=$A143)*(Statistik_OKJA!$D$7:$D$51=$A141)*((Statistik_OKJA!AJ$7:AJ$51)))</f>
        <v>0</v>
      </c>
      <c r="AG143" s="2">
        <f t="array" ref="AG143">SUM((Statistik_OKJA!$C$7:$C$51=$A143)*(Statistik_OKJA!$D$7:$D$51=$A141)*((Statistik_OKJA!AK$7:AK$51)))</f>
        <v>0</v>
      </c>
      <c r="AH143" s="9">
        <f t="array" ref="AH143">SUM((Statistik_OKJA!$C$7:$C$51=$A143)*(Statistik_OKJA!$D$7:$D$51=$A141)*((Statistik_OKJA!AL$7:AL$51)))</f>
        <v>0</v>
      </c>
    </row>
    <row r="144" spans="1:34" ht="15" customHeight="1" x14ac:dyDescent="0.25">
      <c r="A144" s="244" t="s">
        <v>42</v>
      </c>
      <c r="B144" s="245"/>
      <c r="C144" s="246"/>
      <c r="D144" s="7">
        <f t="array" ref="D144">SUM((Statistik_OKJA!$C$7:$C$51=$A144)*(Statistik_OKJA!$D$7:$D$51=$A141)*((Statistik_OKJA!AQ$7:AQ$51)))</f>
        <v>0</v>
      </c>
      <c r="E144" s="7">
        <f t="array" ref="E144">SUM((Statistik_OKJA!$C$7:$C$51=$A144)*(Statistik_OKJA!$D$7:$D$51=$A141)*((Statistik_OKJA!I$7:I$51)))</f>
        <v>0</v>
      </c>
      <c r="F144" s="1">
        <f t="array" ref="F144">SUM((Statistik_OKJA!$C$7:$C$51=$A144)*(Statistik_OKJA!$D$7:$D$51=$A141)*((Statistik_OKJA!J$7:J$51)))</f>
        <v>0</v>
      </c>
      <c r="G144" s="1">
        <f t="array" ref="G144">SUM((Statistik_OKJA!$C$7:$C$51=$A144)*(Statistik_OKJA!$D$7:$D$51=$A141)*((Statistik_OKJA!K$7:K$51)))</f>
        <v>0</v>
      </c>
      <c r="H144" s="1">
        <f t="array" ref="H144">SUM((Statistik_OKJA!$C$7:$C$51=$A144)*(Statistik_OKJA!$D$7:$D$51=$A141)*((Statistik_OKJA!L$7:L$51)))</f>
        <v>0</v>
      </c>
      <c r="I144" s="10">
        <f t="array" ref="I144">SUM((Statistik_OKJA!$C$7:$C$51=$A144)*(Statistik_OKJA!$D$7:$D$51=$A141)*((Statistik_OKJA!M$7:M$51)))</f>
        <v>0</v>
      </c>
      <c r="J144" s="7">
        <f t="array" ref="J144">SUM((Statistik_OKJA!$C$7:$C$51=$A144)*(Statistik_OKJA!$D$7:$D$51=$A141)*((Statistik_OKJA!N$7:N$51)))</f>
        <v>0</v>
      </c>
      <c r="K144" s="1">
        <f t="array" ref="K144">SUM((Statistik_OKJA!$C$7:$C$51=$A144)*(Statistik_OKJA!$D$7:$D$51=$A141)*((Statistik_OKJA!O$7:O$51)))</f>
        <v>0</v>
      </c>
      <c r="L144" s="1">
        <f t="array" ref="L144">SUM((Statistik_OKJA!$C$7:$C$51=$A144)*(Statistik_OKJA!$D$7:$D$51=$A141)*((Statistik_OKJA!P$7:P$51)))</f>
        <v>0</v>
      </c>
      <c r="M144" s="1">
        <f t="array" ref="M144">SUM((Statistik_OKJA!$C$7:$C$51=$A144)*(Statistik_OKJA!$D$7:$D$51=$A141)*((Statistik_OKJA!Q$7:Q$51)))</f>
        <v>0</v>
      </c>
      <c r="N144" s="10">
        <f t="array" ref="N144">SUM((Statistik_OKJA!$C$7:$C$51=$A144)*(Statistik_OKJA!$D$7:$D$51=$A141)*((Statistik_OKJA!R$7:R$51)))</f>
        <v>0</v>
      </c>
      <c r="O144" s="7">
        <f t="array" ref="O144">SUM((Statistik_OKJA!$C$7:$C$51=$A144)*(Statistik_OKJA!$D$7:$D$51=$A141)*((Statistik_OKJA!S$7:S$51)))</f>
        <v>0</v>
      </c>
      <c r="P144" s="1">
        <f t="array" ref="P144">SUM((Statistik_OKJA!$C$7:$C$51=$A144)*(Statistik_OKJA!$D$7:$D$51=$A141)*((Statistik_OKJA!T$7:T$51)))</f>
        <v>0</v>
      </c>
      <c r="Q144" s="1">
        <f t="array" ref="Q144">SUM((Statistik_OKJA!$C$7:$C$51=$A144)*(Statistik_OKJA!$D$7:$D$51=$A141)*((Statistik_OKJA!U$7:U$51)))</f>
        <v>0</v>
      </c>
      <c r="R144" s="1">
        <f t="array" ref="R144">SUM((Statistik_OKJA!$C$7:$C$51=$A144)*(Statistik_OKJA!$D$7:$D$51=$A141)*((Statistik_OKJA!V$7:V$51)))</f>
        <v>0</v>
      </c>
      <c r="S144" s="10">
        <f t="array" ref="S144">SUM((Statistik_OKJA!$C$7:$C$51=$A144)*(Statistik_OKJA!$D$7:$D$51=$A141)*((Statistik_OKJA!W$7:W$51)))</f>
        <v>0</v>
      </c>
      <c r="T144" s="7">
        <f t="array" ref="T144">SUM((Statistik_OKJA!$C$7:$C$51=$A144)*(Statistik_OKJA!$D$7:$D$51=$A141)*((Statistik_OKJA!X$7:X$51)))</f>
        <v>0</v>
      </c>
      <c r="U144" s="1">
        <f t="array" ref="U144">SUM((Statistik_OKJA!$C$7:$C$51=$A144)*(Statistik_OKJA!$D$7:$D$51=$A141)*((Statistik_OKJA!Y$7:Y$51)))</f>
        <v>0</v>
      </c>
      <c r="V144" s="1">
        <f t="array" ref="V144">SUM((Statistik_OKJA!$C$7:$C$51=$A144)*(Statistik_OKJA!$D$7:$D$51=$A141)*((Statistik_OKJA!Z$7:Z$51)))</f>
        <v>0</v>
      </c>
      <c r="W144" s="1">
        <f t="array" ref="W144">SUM((Statistik_OKJA!$C$7:$C$51=$A144)*(Statistik_OKJA!$D$7:$D$51=$A141)*((Statistik_OKJA!AA$7:AA$51)))</f>
        <v>0</v>
      </c>
      <c r="X144" s="10">
        <f t="array" ref="X144">SUM((Statistik_OKJA!$C$7:$C$51=$A144)*(Statistik_OKJA!$D$7:$D$51=$A141)*((Statistik_OKJA!AB$7:AB$51)))</f>
        <v>0</v>
      </c>
      <c r="Y144" s="7">
        <f t="array" ref="Y144">SUM((Statistik_OKJA!$C$7:$C$51=$A144)*(Statistik_OKJA!$D$7:$D$51=$A141)*((Statistik_OKJA!AC$7:AC$51)))</f>
        <v>0</v>
      </c>
      <c r="Z144" s="1">
        <f t="array" ref="Z144">SUM((Statistik_OKJA!$C$7:$C$51=$A144)*(Statistik_OKJA!$D$7:$D$51=$A141)*((Statistik_OKJA!AD$7:AD$51)))</f>
        <v>0</v>
      </c>
      <c r="AA144" s="1">
        <f t="array" ref="AA144">SUM((Statistik_OKJA!$C$7:$C$51=$A144)*(Statistik_OKJA!$D$7:$D$51=$A141)*((Statistik_OKJA!AE$7:AE$51)))</f>
        <v>0</v>
      </c>
      <c r="AB144" s="1">
        <f t="array" ref="AB144">SUM((Statistik_OKJA!$C$7:$C$51=$A144)*(Statistik_OKJA!$D$7:$D$51=$A141)*((Statistik_OKJA!AF$7:AF$51)))</f>
        <v>0</v>
      </c>
      <c r="AC144" s="10">
        <f t="array" ref="AC144">SUM((Statistik_OKJA!$C$7:$C$51=$A144)*(Statistik_OKJA!$D$7:$D$51=$A141)*((Statistik_OKJA!AG$7:AG$51)))</f>
        <v>0</v>
      </c>
      <c r="AD144" s="7">
        <f t="array" ref="AD144">SUM((Statistik_OKJA!$C$7:$C$51=$A144)*(Statistik_OKJA!$D$7:$D$51=$A141)*((Statistik_OKJA!AH$7:AH$51)))</f>
        <v>0</v>
      </c>
      <c r="AE144" s="1">
        <f t="array" ref="AE144">SUM((Statistik_OKJA!$C$7:$C$51=$A144)*(Statistik_OKJA!$D$7:$D$51=$A141)*((Statistik_OKJA!AI$7:AI$51)))</f>
        <v>0</v>
      </c>
      <c r="AF144" s="1">
        <f t="array" ref="AF144">SUM((Statistik_OKJA!$C$7:$C$51=$A144)*(Statistik_OKJA!$D$7:$D$51=$A141)*((Statistik_OKJA!AJ$7:AJ$51)))</f>
        <v>0</v>
      </c>
      <c r="AG144" s="1">
        <f t="array" ref="AG144">SUM((Statistik_OKJA!$C$7:$C$51=$A144)*(Statistik_OKJA!$D$7:$D$51=$A141)*((Statistik_OKJA!AK$7:AK$51)))</f>
        <v>0</v>
      </c>
      <c r="AH144" s="10">
        <f t="array" ref="AH144">SUM((Statistik_OKJA!$C$7:$C$51=$A144)*(Statistik_OKJA!$D$7:$D$51=$A141)*((Statistik_OKJA!AL$7:AL$51)))</f>
        <v>0</v>
      </c>
    </row>
    <row r="145" spans="1:34" ht="15" customHeight="1" x14ac:dyDescent="0.25">
      <c r="A145" s="244" t="s">
        <v>43</v>
      </c>
      <c r="B145" s="245"/>
      <c r="C145" s="246"/>
      <c r="D145" s="7">
        <f t="array" ref="D145">SUM((Statistik_OKJA!$C$7:$C$51=$A145)*(Statistik_OKJA!$D$7:$D$51=$A141)*((Statistik_OKJA!AQ$7:AQ$51)))</f>
        <v>0</v>
      </c>
      <c r="E145" s="7">
        <f t="array" ref="E145">SUM((Statistik_OKJA!$C$7:$C$51=$A145)*(Statistik_OKJA!$D$7:$D$51=$A141)*((Statistik_OKJA!I$7:I$51)))</f>
        <v>0</v>
      </c>
      <c r="F145" s="1">
        <f t="array" ref="F145">SUM((Statistik_OKJA!$C$7:$C$51=$A145)*(Statistik_OKJA!$D$7:$D$51=$A141)*((Statistik_OKJA!J$7:J$51)))</f>
        <v>0</v>
      </c>
      <c r="G145" s="1">
        <f t="array" ref="G145">SUM((Statistik_OKJA!$C$7:$C$51=$A145)*(Statistik_OKJA!$D$7:$D$51=$A141)*((Statistik_OKJA!K$7:K$51)))</f>
        <v>0</v>
      </c>
      <c r="H145" s="1">
        <f t="array" ref="H145">SUM((Statistik_OKJA!$C$7:$C$51=$A145)*(Statistik_OKJA!$D$7:$D$51=$A141)*((Statistik_OKJA!L$7:L$51)))</f>
        <v>0</v>
      </c>
      <c r="I145" s="10">
        <f t="array" ref="I145">SUM((Statistik_OKJA!$C$7:$C$51=$A145)*(Statistik_OKJA!$D$7:$D$51=$A141)*((Statistik_OKJA!M$7:M$51)))</f>
        <v>0</v>
      </c>
      <c r="J145" s="7">
        <f t="array" ref="J145">SUM((Statistik_OKJA!$C$7:$C$51=$A145)*(Statistik_OKJA!$D$7:$D$51=$A141)*((Statistik_OKJA!N$7:N$51)))</f>
        <v>0</v>
      </c>
      <c r="K145" s="1">
        <f t="array" ref="K145">SUM((Statistik_OKJA!$C$7:$C$51=$A145)*(Statistik_OKJA!$D$7:$D$51=$A141)*((Statistik_OKJA!O$7:O$51)))</f>
        <v>0</v>
      </c>
      <c r="L145" s="1">
        <f t="array" ref="L145">SUM((Statistik_OKJA!$C$7:$C$51=$A145)*(Statistik_OKJA!$D$7:$D$51=$A141)*((Statistik_OKJA!P$7:P$51)))</f>
        <v>0</v>
      </c>
      <c r="M145" s="1">
        <f t="array" ref="M145">SUM((Statistik_OKJA!$C$7:$C$51=$A145)*(Statistik_OKJA!$D$7:$D$51=$A141)*((Statistik_OKJA!Q$7:Q$51)))</f>
        <v>0</v>
      </c>
      <c r="N145" s="10">
        <f t="array" ref="N145">SUM((Statistik_OKJA!$C$7:$C$51=$A145)*(Statistik_OKJA!$D$7:$D$51=$A141)*((Statistik_OKJA!R$7:R$51)))</f>
        <v>0</v>
      </c>
      <c r="O145" s="7">
        <f t="array" ref="O145">SUM((Statistik_OKJA!$C$7:$C$51=$A145)*(Statistik_OKJA!$D$7:$D$51=$A141)*((Statistik_OKJA!S$7:S$51)))</f>
        <v>0</v>
      </c>
      <c r="P145" s="1">
        <f t="array" ref="P145">SUM((Statistik_OKJA!$C$7:$C$51=$A145)*(Statistik_OKJA!$D$7:$D$51=$A141)*((Statistik_OKJA!T$7:T$51)))</f>
        <v>0</v>
      </c>
      <c r="Q145" s="1">
        <f t="array" ref="Q145">SUM((Statistik_OKJA!$C$7:$C$51=$A145)*(Statistik_OKJA!$D$7:$D$51=$A141)*((Statistik_OKJA!U$7:U$51)))</f>
        <v>0</v>
      </c>
      <c r="R145" s="1">
        <f t="array" ref="R145">SUM((Statistik_OKJA!$C$7:$C$51=$A145)*(Statistik_OKJA!$D$7:$D$51=$A141)*((Statistik_OKJA!V$7:V$51)))</f>
        <v>0</v>
      </c>
      <c r="S145" s="10">
        <f t="array" ref="S145">SUM((Statistik_OKJA!$C$7:$C$51=$A145)*(Statistik_OKJA!$D$7:$D$51=$A141)*((Statistik_OKJA!W$7:W$51)))</f>
        <v>0</v>
      </c>
      <c r="T145" s="7">
        <f t="array" ref="T145">SUM((Statistik_OKJA!$C$7:$C$51=$A145)*(Statistik_OKJA!$D$7:$D$51=$A141)*((Statistik_OKJA!X$7:X$51)))</f>
        <v>0</v>
      </c>
      <c r="U145" s="1">
        <f t="array" ref="U145">SUM((Statistik_OKJA!$C$7:$C$51=$A145)*(Statistik_OKJA!$D$7:$D$51=$A141)*((Statistik_OKJA!Y$7:Y$51)))</f>
        <v>0</v>
      </c>
      <c r="V145" s="1">
        <f t="array" ref="V145">SUM((Statistik_OKJA!$C$7:$C$51=$A145)*(Statistik_OKJA!$D$7:$D$51=$A141)*((Statistik_OKJA!Z$7:Z$51)))</f>
        <v>0</v>
      </c>
      <c r="W145" s="1">
        <f t="array" ref="W145">SUM((Statistik_OKJA!$C$7:$C$51=$A145)*(Statistik_OKJA!$D$7:$D$51=$A141)*((Statistik_OKJA!AA$7:AA$51)))</f>
        <v>0</v>
      </c>
      <c r="X145" s="10">
        <f t="array" ref="X145">SUM((Statistik_OKJA!$C$7:$C$51=$A145)*(Statistik_OKJA!$D$7:$D$51=$A141)*((Statistik_OKJA!AB$7:AB$51)))</f>
        <v>0</v>
      </c>
      <c r="Y145" s="7">
        <f t="array" ref="Y145">SUM((Statistik_OKJA!$C$7:$C$51=$A145)*(Statistik_OKJA!$D$7:$D$51=$A141)*((Statistik_OKJA!AC$7:AC$51)))</f>
        <v>0</v>
      </c>
      <c r="Z145" s="1">
        <f t="array" ref="Z145">SUM((Statistik_OKJA!$C$7:$C$51=$A145)*(Statistik_OKJA!$D$7:$D$51=$A141)*((Statistik_OKJA!AD$7:AD$51)))</f>
        <v>0</v>
      </c>
      <c r="AA145" s="1">
        <f t="array" ref="AA145">SUM((Statistik_OKJA!$C$7:$C$51=$A145)*(Statistik_OKJA!$D$7:$D$51=$A141)*((Statistik_OKJA!AE$7:AE$51)))</f>
        <v>0</v>
      </c>
      <c r="AB145" s="1">
        <f t="array" ref="AB145">SUM((Statistik_OKJA!$C$7:$C$51=$A145)*(Statistik_OKJA!$D$7:$D$51=$A141)*((Statistik_OKJA!AF$7:AF$51)))</f>
        <v>0</v>
      </c>
      <c r="AC145" s="10">
        <f t="array" ref="AC145">SUM((Statistik_OKJA!$C$7:$C$51=$A145)*(Statistik_OKJA!$D$7:$D$51=$A141)*((Statistik_OKJA!AG$7:AG$51)))</f>
        <v>0</v>
      </c>
      <c r="AD145" s="7">
        <f t="array" ref="AD145">SUM((Statistik_OKJA!$C$7:$C$51=$A145)*(Statistik_OKJA!$D$7:$D$51=$A141)*((Statistik_OKJA!AH$7:AH$51)))</f>
        <v>0</v>
      </c>
      <c r="AE145" s="1">
        <f t="array" ref="AE145">SUM((Statistik_OKJA!$C$7:$C$51=$A145)*(Statistik_OKJA!$D$7:$D$51=$A141)*((Statistik_OKJA!AI$7:AI$51)))</f>
        <v>0</v>
      </c>
      <c r="AF145" s="1">
        <f t="array" ref="AF145">SUM((Statistik_OKJA!$C$7:$C$51=$A145)*(Statistik_OKJA!$D$7:$D$51=$A141)*((Statistik_OKJA!AJ$7:AJ$51)))</f>
        <v>0</v>
      </c>
      <c r="AG145" s="1">
        <f t="array" ref="AG145">SUM((Statistik_OKJA!$C$7:$C$51=$A145)*(Statistik_OKJA!$D$7:$D$51=$A141)*((Statistik_OKJA!AK$7:AK$51)))</f>
        <v>0</v>
      </c>
      <c r="AH145" s="10">
        <f t="array" ref="AH145">SUM((Statistik_OKJA!$C$7:$C$51=$A145)*(Statistik_OKJA!$D$7:$D$51=$A141)*((Statistik_OKJA!AL$7:AL$51)))</f>
        <v>0</v>
      </c>
    </row>
    <row r="146" spans="1:34" ht="15" customHeight="1" thickBot="1" x14ac:dyDescent="0.3">
      <c r="A146" s="247" t="s">
        <v>38</v>
      </c>
      <c r="B146" s="248"/>
      <c r="C146" s="249"/>
      <c r="D146" s="11">
        <f t="array" ref="D146">SUM((Statistik_FPT!$C$7:$C$51=$A146)*(Statistik_FPT!$D$7:$D$51=$A141)*((Statistik_FPT!AQ$7:AQ$51)))</f>
        <v>0</v>
      </c>
      <c r="E146" s="11">
        <f t="array" ref="E146">SUM((Statistik_FPT!$C$7:$C$51=$A146)*(Statistik_FPT!$D$7:$D$51=$A141)*((Statistik_FPT!I$7:I$51)))</f>
        <v>0</v>
      </c>
      <c r="F146" s="12">
        <f t="array" ref="F146">SUM((Statistik_FPT!$C$7:$C$51=$A146)*(Statistik_FPT!$D$7:$D$51=$A141)*((Statistik_FPT!J$7:J$51)))</f>
        <v>0</v>
      </c>
      <c r="G146" s="12">
        <f t="array" ref="G146">SUM((Statistik_FPT!$C$7:$C$51=$A146)*(Statistik_FPT!$D$7:$D$51=$A141)*((Statistik_FPT!K$7:K$51)))</f>
        <v>0</v>
      </c>
      <c r="H146" s="12">
        <f t="array" ref="H146">SUM((Statistik_FPT!$C$7:$C$51=$A146)*(Statistik_FPT!$D$7:$D$51=$A141)*((Statistik_FPT!L$7:L$51)))</f>
        <v>0</v>
      </c>
      <c r="I146" s="13">
        <f t="array" ref="I146">SUM((Statistik_FPT!$C$7:$C$51=$A146)*(Statistik_FPT!$D$7:$D$51=$A141)*((Statistik_FPT!M$7:M$51)))</f>
        <v>0</v>
      </c>
      <c r="J146" s="11">
        <f t="array" ref="J146">SUM((Statistik_FPT!$C$7:$C$51=$A146)*(Statistik_FPT!$D$7:$D$51=$A141)*((Statistik_FPT!N$7:N$51)))</f>
        <v>0</v>
      </c>
      <c r="K146" s="12">
        <f t="array" ref="K146">SUM((Statistik_FPT!$C$7:$C$51=$A146)*(Statistik_FPT!$D$7:$D$51=$A141)*((Statistik_FPT!O$7:O$51)))</f>
        <v>0</v>
      </c>
      <c r="L146" s="12">
        <f t="array" ref="L146">SUM((Statistik_FPT!$C$7:$C$51=$A146)*(Statistik_FPT!$D$7:$D$51=$A141)*((Statistik_FPT!P$7:P$51)))</f>
        <v>0</v>
      </c>
      <c r="M146" s="12">
        <f t="array" ref="M146">SUM((Statistik_FPT!$C$7:$C$51=$A146)*(Statistik_FPT!$D$7:$D$51=$A141)*((Statistik_FPT!Q$7:Q$51)))</f>
        <v>0</v>
      </c>
      <c r="N146" s="13">
        <f t="array" ref="N146">SUM((Statistik_FPT!$C$7:$C$51=$A146)*(Statistik_FPT!$D$7:$D$51=$A141)*((Statistik_FPT!R$7:R$51)))</f>
        <v>0</v>
      </c>
      <c r="O146" s="11">
        <f t="array" ref="O146">SUM((Statistik_FPT!$C$7:$C$51=$A146)*(Statistik_FPT!$D$7:$D$51=$A141)*((Statistik_FPT!S$7:S$51)))</f>
        <v>0</v>
      </c>
      <c r="P146" s="12">
        <f t="array" ref="P146">SUM((Statistik_FPT!$C$7:$C$51=$A146)*(Statistik_FPT!$D$7:$D$51=$A141)*((Statistik_FPT!T$7:T$51)))</f>
        <v>0</v>
      </c>
      <c r="Q146" s="12">
        <f t="array" ref="Q146">SUM((Statistik_FPT!$C$7:$C$51=$A146)*(Statistik_FPT!$D$7:$D$51=$A141)*((Statistik_FPT!U$7:U$51)))</f>
        <v>0</v>
      </c>
      <c r="R146" s="12">
        <f t="array" ref="R146">SUM((Statistik_FPT!$C$7:$C$51=$A146)*(Statistik_FPT!$D$7:$D$51=$A141)*((Statistik_FPT!V$7:V$51)))</f>
        <v>0</v>
      </c>
      <c r="S146" s="13">
        <f t="array" ref="S146">SUM((Statistik_FPT!$C$7:$C$51=$A146)*(Statistik_FPT!$D$7:$D$51=$A141)*((Statistik_FPT!W$7:W$51)))</f>
        <v>0</v>
      </c>
      <c r="T146" s="11">
        <f t="array" ref="T146">SUM((Statistik_FPT!$C$7:$C$51=$A146)*(Statistik_FPT!$D$7:$D$51=$A141)*((Statistik_FPT!X$7:X$51)))</f>
        <v>0</v>
      </c>
      <c r="U146" s="12">
        <f t="array" ref="U146">SUM((Statistik_FPT!$C$7:$C$51=$A146)*(Statistik_FPT!$D$7:$D$51=$A141)*((Statistik_FPT!Y$7:Y$51)))</f>
        <v>0</v>
      </c>
      <c r="V146" s="12">
        <f t="array" ref="V146">SUM((Statistik_FPT!$C$7:$C$51=$A146)*(Statistik_FPT!$D$7:$D$51=$A141)*((Statistik_FPT!Z$7:Z$51)))</f>
        <v>0</v>
      </c>
      <c r="W146" s="12">
        <f t="array" ref="W146">SUM((Statistik_FPT!$C$7:$C$51=$A146)*(Statistik_FPT!$D$7:$D$51=$A141)*((Statistik_FPT!AA$7:AA$51)))</f>
        <v>0</v>
      </c>
      <c r="X146" s="13">
        <f t="array" ref="X146">SUM((Statistik_FPT!$C$7:$C$51=$A146)*(Statistik_FPT!$D$7:$D$51=$A141)*((Statistik_FPT!AB$7:AB$51)))</f>
        <v>0</v>
      </c>
      <c r="Y146" s="11">
        <f t="array" ref="Y146">SUM((Statistik_FPT!$C$7:$C$51=$A146)*(Statistik_FPT!$D$7:$D$51=$A141)*((Statistik_FPT!AC$7:AC$51)))</f>
        <v>0</v>
      </c>
      <c r="Z146" s="12">
        <f t="array" ref="Z146">SUM((Statistik_FPT!$C$7:$C$51=$A146)*(Statistik_FPT!$D$7:$D$51=$A141)*((Statistik_FPT!AD$7:AD$51)))</f>
        <v>0</v>
      </c>
      <c r="AA146" s="12">
        <f t="array" ref="AA146">SUM((Statistik_FPT!$C$7:$C$51=$A146)*(Statistik_FPT!$D$7:$D$51=$A141)*((Statistik_FPT!AE$7:AE$51)))</f>
        <v>0</v>
      </c>
      <c r="AB146" s="12">
        <f t="array" ref="AB146">SUM((Statistik_FPT!$C$7:$C$51=$A146)*(Statistik_FPT!$D$7:$D$51=$A141)*((Statistik_FPT!AF$7:AF$51)))</f>
        <v>0</v>
      </c>
      <c r="AC146" s="13">
        <f t="array" ref="AC146">SUM((Statistik_FPT!$C$7:$C$51=$A146)*(Statistik_FPT!$D$7:$D$51=$A141)*((Statistik_FPT!AG$7:AG$51)))</f>
        <v>0</v>
      </c>
      <c r="AD146" s="11">
        <f t="array" ref="AD146">SUM((Statistik_FPT!$C$7:$C$51=$A146)*(Statistik_FPT!$D$7:$D$51=$A141)*((Statistik_FPT!AH$7:AH$51)))</f>
        <v>0</v>
      </c>
      <c r="AE146" s="12">
        <f t="array" ref="AE146">SUM((Statistik_FPT!$C$7:$C$51=$A146)*(Statistik_FPT!$D$7:$D$51=$A141)*((Statistik_FPT!AI$7:AI$51)))</f>
        <v>0</v>
      </c>
      <c r="AF146" s="12">
        <f t="array" ref="AF146">SUM((Statistik_FPT!$C$7:$C$51=$A146)*(Statistik_FPT!$D$7:$D$51=$A141)*((Statistik_FPT!AJ$7:AJ$51)))</f>
        <v>0</v>
      </c>
      <c r="AG146" s="12">
        <f t="array" ref="AG146">SUM((Statistik_FPT!$C$7:$C$51=$A146)*(Statistik_FPT!$D$7:$D$51=$A141)*((Statistik_FPT!AK$7:AK$51)))</f>
        <v>0</v>
      </c>
      <c r="AH146" s="13">
        <f t="array" ref="AH146">SUM((Statistik_FPT!$C$7:$C$51=$A146)*(Statistik_FPT!$D$7:$D$51=$A141)*((Statistik_FPT!AL$7:AL$51)))</f>
        <v>0</v>
      </c>
    </row>
    <row r="147" spans="1:34" ht="15.75" thickBot="1" x14ac:dyDescent="0.3"/>
    <row r="148" spans="1:34" ht="15" customHeight="1" thickBot="1" x14ac:dyDescent="0.3">
      <c r="A148" s="238">
        <v>16</v>
      </c>
      <c r="B148" s="239"/>
      <c r="C148" s="240"/>
      <c r="D148" s="238" t="s">
        <v>47</v>
      </c>
      <c r="E148" s="224" t="s">
        <v>53</v>
      </c>
      <c r="F148" s="225"/>
      <c r="G148" s="225"/>
      <c r="H148" s="225"/>
      <c r="I148" s="226"/>
      <c r="J148" s="224" t="s">
        <v>54</v>
      </c>
      <c r="K148" s="225"/>
      <c r="L148" s="225"/>
      <c r="M148" s="225"/>
      <c r="N148" s="226"/>
      <c r="O148" s="224" t="s">
        <v>55</v>
      </c>
      <c r="P148" s="225"/>
      <c r="Q148" s="225"/>
      <c r="R148" s="225"/>
      <c r="S148" s="226"/>
      <c r="T148" s="224" t="s">
        <v>56</v>
      </c>
      <c r="U148" s="225"/>
      <c r="V148" s="225"/>
      <c r="W148" s="225"/>
      <c r="X148" s="226"/>
      <c r="Y148" s="224" t="s">
        <v>57</v>
      </c>
      <c r="Z148" s="225"/>
      <c r="AA148" s="225"/>
      <c r="AB148" s="225"/>
      <c r="AC148" s="226"/>
      <c r="AD148" s="224" t="s">
        <v>58</v>
      </c>
      <c r="AE148" s="225"/>
      <c r="AF148" s="225"/>
      <c r="AG148" s="225"/>
      <c r="AH148" s="226"/>
    </row>
    <row r="149" spans="1:34" s="134" customFormat="1" ht="15" customHeight="1" thickBot="1" x14ac:dyDescent="0.3">
      <c r="A149" s="241"/>
      <c r="B149" s="242"/>
      <c r="C149" s="243"/>
      <c r="D149" s="241"/>
      <c r="E149" s="127" t="s">
        <v>26</v>
      </c>
      <c r="F149" s="128" t="s">
        <v>27</v>
      </c>
      <c r="G149" s="128" t="s">
        <v>28</v>
      </c>
      <c r="H149" s="128" t="s">
        <v>29</v>
      </c>
      <c r="I149" s="129" t="s">
        <v>30</v>
      </c>
      <c r="J149" s="127" t="s">
        <v>26</v>
      </c>
      <c r="K149" s="128" t="s">
        <v>27</v>
      </c>
      <c r="L149" s="128" t="s">
        <v>28</v>
      </c>
      <c r="M149" s="128" t="s">
        <v>29</v>
      </c>
      <c r="N149" s="130" t="s">
        <v>31</v>
      </c>
      <c r="O149" s="131" t="s">
        <v>26</v>
      </c>
      <c r="P149" s="132" t="s">
        <v>27</v>
      </c>
      <c r="Q149" s="132" t="s">
        <v>28</v>
      </c>
      <c r="R149" s="132" t="s">
        <v>29</v>
      </c>
      <c r="S149" s="133" t="s">
        <v>31</v>
      </c>
      <c r="T149" s="131" t="s">
        <v>26</v>
      </c>
      <c r="U149" s="132" t="s">
        <v>27</v>
      </c>
      <c r="V149" s="132" t="s">
        <v>28</v>
      </c>
      <c r="W149" s="132" t="s">
        <v>29</v>
      </c>
      <c r="X149" s="133" t="s">
        <v>31</v>
      </c>
      <c r="Y149" s="131" t="s">
        <v>26</v>
      </c>
      <c r="Z149" s="132" t="s">
        <v>27</v>
      </c>
      <c r="AA149" s="132" t="s">
        <v>28</v>
      </c>
      <c r="AB149" s="132" t="s">
        <v>29</v>
      </c>
      <c r="AC149" s="133" t="s">
        <v>31</v>
      </c>
      <c r="AD149" s="131" t="s">
        <v>26</v>
      </c>
      <c r="AE149" s="132" t="s">
        <v>27</v>
      </c>
      <c r="AF149" s="132" t="s">
        <v>28</v>
      </c>
      <c r="AG149" s="132" t="s">
        <v>29</v>
      </c>
      <c r="AH149" s="133" t="s">
        <v>31</v>
      </c>
    </row>
    <row r="150" spans="1:34" ht="15" customHeight="1" x14ac:dyDescent="0.25">
      <c r="A150" s="266" t="s">
        <v>20</v>
      </c>
      <c r="B150" s="267"/>
      <c r="C150" s="268"/>
      <c r="D150" s="7">
        <f t="array" ref="D150">SUM((Statistik_OKJA!$C$7:$C$51=$A150)*(Statistik_OKJA!$D$7:$D$51=$A148)*((Statistik_OKJA!AQ$7:AQ$51)))</f>
        <v>0</v>
      </c>
      <c r="E150" s="8">
        <f t="array" ref="E150">SUM((Statistik_OKJA!$C$7:$C$51=$A150)*(Statistik_OKJA!$D$7:$D$51=$A148)*((Statistik_OKJA!I$7:I$51)))</f>
        <v>0</v>
      </c>
      <c r="F150" s="2">
        <f t="array" ref="F150">SUM((Statistik_OKJA!$C$7:$C$51=$A150)*(Statistik_OKJA!$D$7:$D$51=$A148)*((Statistik_OKJA!J$7:J$51)))</f>
        <v>0</v>
      </c>
      <c r="G150" s="2">
        <f t="array" ref="G150">SUM((Statistik_OKJA!$C$7:$C$51=$A150)*(Statistik_OKJA!$D$7:$D$51=$A148)*((Statistik_OKJA!K$7:K$51)))</f>
        <v>0</v>
      </c>
      <c r="H150" s="2">
        <f t="array" ref="H150">SUM((Statistik_OKJA!$C$7:$C$51=$A150)*(Statistik_OKJA!$D$7:$D$51=$A148)*((Statistik_OKJA!L$7:L$51)))</f>
        <v>0</v>
      </c>
      <c r="I150" s="9">
        <f t="array" ref="I150">SUM((Statistik_OKJA!$C$7:$C$51=$A150)*(Statistik_OKJA!$D$7:$D$51=$A148)*((Statistik_OKJA!M$7:M$51)))</f>
        <v>0</v>
      </c>
      <c r="J150" s="8">
        <f t="array" ref="J150">SUM((Statistik_OKJA!$C$7:$C$51=$A150)*(Statistik_OKJA!$D$7:$D$51=$A148)*((Statistik_OKJA!N$7:N$51)))</f>
        <v>0</v>
      </c>
      <c r="K150" s="2">
        <f t="array" ref="K150">SUM((Statistik_OKJA!$C$7:$C$51=$A150)*(Statistik_OKJA!$D$7:$D$51=$A148)*((Statistik_OKJA!O$7:O$51)))</f>
        <v>0</v>
      </c>
      <c r="L150" s="2">
        <f t="array" ref="L150">SUM((Statistik_OKJA!$C$7:$C$51=$A150)*(Statistik_OKJA!$D$7:$D$51=$A148)*((Statistik_OKJA!P$7:P$51)))</f>
        <v>0</v>
      </c>
      <c r="M150" s="2">
        <f t="array" ref="M150">SUM((Statistik_OKJA!$C$7:$C$51=$A150)*(Statistik_OKJA!$D$7:$D$51=$A148)*((Statistik_OKJA!Q$7:Q$51)))</f>
        <v>0</v>
      </c>
      <c r="N150" s="9">
        <f t="array" ref="N150">SUM((Statistik_OKJA!$C$7:$C$51=$A150)*(Statistik_OKJA!$D$7:$D$51=$A148)*((Statistik_OKJA!R$7:R$51)))</f>
        <v>0</v>
      </c>
      <c r="O150" s="8">
        <f t="array" ref="O150">SUM((Statistik_OKJA!$C$7:$C$51=$A150)*(Statistik_OKJA!$D$7:$D$51=$A148)*((Statistik_OKJA!S$7:S$51)))</f>
        <v>0</v>
      </c>
      <c r="P150" s="2">
        <f t="array" ref="P150">SUM((Statistik_OKJA!$C$7:$C$51=$A150)*(Statistik_OKJA!$D$7:$D$51=$A148)*((Statistik_OKJA!T$7:T$51)))</f>
        <v>0</v>
      </c>
      <c r="Q150" s="2">
        <f t="array" ref="Q150">SUM((Statistik_OKJA!$C$7:$C$51=$A150)*(Statistik_OKJA!$D$7:$D$51=$A148)*((Statistik_OKJA!U$7:U$51)))</f>
        <v>0</v>
      </c>
      <c r="R150" s="2">
        <f t="array" ref="R150">SUM((Statistik_OKJA!$C$7:$C$51=$A150)*(Statistik_OKJA!$D$7:$D$51=$A148)*((Statistik_OKJA!V$7:V$51)))</f>
        <v>0</v>
      </c>
      <c r="S150" s="9">
        <f t="array" ref="S150">SUM((Statistik_OKJA!$C$7:$C$51=$A150)*(Statistik_OKJA!$D$7:$D$51=$A148)*((Statistik_OKJA!W$7:W$51)))</f>
        <v>0</v>
      </c>
      <c r="T150" s="8">
        <f t="array" ref="T150">SUM((Statistik_OKJA!$C$7:$C$51=$A150)*(Statistik_OKJA!$D$7:$D$51=$A148)*((Statistik_OKJA!X$7:X$51)))</f>
        <v>0</v>
      </c>
      <c r="U150" s="2">
        <f t="array" ref="U150">SUM((Statistik_OKJA!$C$7:$C$51=$A150)*(Statistik_OKJA!$D$7:$D$51=$A148)*((Statistik_OKJA!Y$7:Y$51)))</f>
        <v>0</v>
      </c>
      <c r="V150" s="2">
        <f t="array" ref="V150">SUM((Statistik_OKJA!$C$7:$C$51=$A150)*(Statistik_OKJA!$D$7:$D$51=$A148)*((Statistik_OKJA!Z$7:Z$51)))</f>
        <v>0</v>
      </c>
      <c r="W150" s="2">
        <f t="array" ref="W150">SUM((Statistik_OKJA!$C$7:$C$51=$A150)*(Statistik_OKJA!$D$7:$D$51=$A148)*((Statistik_OKJA!AA$7:AA$51)))</f>
        <v>0</v>
      </c>
      <c r="X150" s="9">
        <f t="array" ref="X150">SUM((Statistik_OKJA!$C$7:$C$51=$A150)*(Statistik_OKJA!$D$7:$D$51=$A148)*((Statistik_OKJA!AB$7:AB$51)))</f>
        <v>0</v>
      </c>
      <c r="Y150" s="8">
        <f t="array" ref="Y150">SUM((Statistik_OKJA!$C$7:$C$51=$A150)*(Statistik_OKJA!$D$7:$D$51=$A148)*((Statistik_OKJA!AC$7:AC$51)))</f>
        <v>0</v>
      </c>
      <c r="Z150" s="2">
        <f t="array" ref="Z150">SUM((Statistik_OKJA!$C$7:$C$51=$A150)*(Statistik_OKJA!$D$7:$D$51=$A148)*((Statistik_OKJA!AD$7:AD$51)))</f>
        <v>0</v>
      </c>
      <c r="AA150" s="2">
        <f t="array" ref="AA150">SUM((Statistik_OKJA!$C$7:$C$51=$A150)*(Statistik_OKJA!$D$7:$D$51=$A148)*((Statistik_OKJA!AE$7:AE$51)))</f>
        <v>0</v>
      </c>
      <c r="AB150" s="2">
        <f t="array" ref="AB150">SUM((Statistik_OKJA!$C$7:$C$51=$A150)*(Statistik_OKJA!$D$7:$D$51=$A148)*((Statistik_OKJA!AF$7:AF$51)))</f>
        <v>0</v>
      </c>
      <c r="AC150" s="9">
        <f t="array" ref="AC150">SUM((Statistik_OKJA!$C$7:$C$51=$A150)*(Statistik_OKJA!$D$7:$D$51=$A148)*((Statistik_OKJA!AG$7:AG$51)))</f>
        <v>0</v>
      </c>
      <c r="AD150" s="8">
        <f t="array" ref="AD150">SUM((Statistik_OKJA!$C$7:$C$51=$A150)*(Statistik_OKJA!$D$7:$D$51=$A148)*((Statistik_OKJA!AH$7:AH$51)))</f>
        <v>0</v>
      </c>
      <c r="AE150" s="2">
        <f t="array" ref="AE150">SUM((Statistik_OKJA!$C$7:$C$51=$A150)*(Statistik_OKJA!$D$7:$D$51=$A148)*((Statistik_OKJA!AI$7:AI$51)))</f>
        <v>0</v>
      </c>
      <c r="AF150" s="2">
        <f t="array" ref="AF150">SUM((Statistik_OKJA!$C$7:$C$51=$A150)*(Statistik_OKJA!$D$7:$D$51=$A148)*((Statistik_OKJA!AJ$7:AJ$51)))</f>
        <v>0</v>
      </c>
      <c r="AG150" s="2">
        <f t="array" ref="AG150">SUM((Statistik_OKJA!$C$7:$C$51=$A150)*(Statistik_OKJA!$D$7:$D$51=$A148)*((Statistik_OKJA!AK$7:AK$51)))</f>
        <v>0</v>
      </c>
      <c r="AH150" s="9">
        <f t="array" ref="AH150">SUM((Statistik_OKJA!$C$7:$C$51=$A150)*(Statistik_OKJA!$D$7:$D$51=$A148)*((Statistik_OKJA!AL$7:AL$51)))</f>
        <v>0</v>
      </c>
    </row>
    <row r="151" spans="1:34" ht="15" customHeight="1" x14ac:dyDescent="0.25">
      <c r="A151" s="244" t="s">
        <v>42</v>
      </c>
      <c r="B151" s="245"/>
      <c r="C151" s="246"/>
      <c r="D151" s="7">
        <f t="array" ref="D151">SUM((Statistik_OKJA!$C$7:$C$51=$A151)*(Statistik_OKJA!$D$7:$D$51=$A148)*((Statistik_OKJA!AQ$7:AQ$51)))</f>
        <v>0</v>
      </c>
      <c r="E151" s="7">
        <f t="array" ref="E151">SUM((Statistik_OKJA!$C$7:$C$51=$A151)*(Statistik_OKJA!$D$7:$D$51=$A148)*((Statistik_OKJA!I$7:I$51)))</f>
        <v>0</v>
      </c>
      <c r="F151" s="1">
        <f t="array" ref="F151">SUM((Statistik_OKJA!$C$7:$C$51=$A151)*(Statistik_OKJA!$D$7:$D$51=$A148)*((Statistik_OKJA!J$7:J$51)))</f>
        <v>0</v>
      </c>
      <c r="G151" s="1">
        <f t="array" ref="G151">SUM((Statistik_OKJA!$C$7:$C$51=$A151)*(Statistik_OKJA!$D$7:$D$51=$A148)*((Statistik_OKJA!K$7:K$51)))</f>
        <v>0</v>
      </c>
      <c r="H151" s="1">
        <f t="array" ref="H151">SUM((Statistik_OKJA!$C$7:$C$51=$A151)*(Statistik_OKJA!$D$7:$D$51=$A148)*((Statistik_OKJA!L$7:L$51)))</f>
        <v>0</v>
      </c>
      <c r="I151" s="10">
        <f t="array" ref="I151">SUM((Statistik_OKJA!$C$7:$C$51=$A151)*(Statistik_OKJA!$D$7:$D$51=$A148)*((Statistik_OKJA!M$7:M$51)))</f>
        <v>0</v>
      </c>
      <c r="J151" s="7">
        <f t="array" ref="J151">SUM((Statistik_OKJA!$C$7:$C$51=$A151)*(Statistik_OKJA!$D$7:$D$51=$A148)*((Statistik_OKJA!N$7:N$51)))</f>
        <v>0</v>
      </c>
      <c r="K151" s="1">
        <f t="array" ref="K151">SUM((Statistik_OKJA!$C$7:$C$51=$A151)*(Statistik_OKJA!$D$7:$D$51=$A148)*((Statistik_OKJA!O$7:O$51)))</f>
        <v>0</v>
      </c>
      <c r="L151" s="1">
        <f t="array" ref="L151">SUM((Statistik_OKJA!$C$7:$C$51=$A151)*(Statistik_OKJA!$D$7:$D$51=$A148)*((Statistik_OKJA!P$7:P$51)))</f>
        <v>0</v>
      </c>
      <c r="M151" s="1">
        <f t="array" ref="M151">SUM((Statistik_OKJA!$C$7:$C$51=$A151)*(Statistik_OKJA!$D$7:$D$51=$A148)*((Statistik_OKJA!Q$7:Q$51)))</f>
        <v>0</v>
      </c>
      <c r="N151" s="10">
        <f t="array" ref="N151">SUM((Statistik_OKJA!$C$7:$C$51=$A151)*(Statistik_OKJA!$D$7:$D$51=$A148)*((Statistik_OKJA!R$7:R$51)))</f>
        <v>0</v>
      </c>
      <c r="O151" s="7">
        <f t="array" ref="O151">SUM((Statistik_OKJA!$C$7:$C$51=$A151)*(Statistik_OKJA!$D$7:$D$51=$A148)*((Statistik_OKJA!S$7:S$51)))</f>
        <v>0</v>
      </c>
      <c r="P151" s="1">
        <f t="array" ref="P151">SUM((Statistik_OKJA!$C$7:$C$51=$A151)*(Statistik_OKJA!$D$7:$D$51=$A148)*((Statistik_OKJA!T$7:T$51)))</f>
        <v>0</v>
      </c>
      <c r="Q151" s="1">
        <f t="array" ref="Q151">SUM((Statistik_OKJA!$C$7:$C$51=$A151)*(Statistik_OKJA!$D$7:$D$51=$A148)*((Statistik_OKJA!U$7:U$51)))</f>
        <v>0</v>
      </c>
      <c r="R151" s="1">
        <f t="array" ref="R151">SUM((Statistik_OKJA!$C$7:$C$51=$A151)*(Statistik_OKJA!$D$7:$D$51=$A148)*((Statistik_OKJA!V$7:V$51)))</f>
        <v>0</v>
      </c>
      <c r="S151" s="10">
        <f t="array" ref="S151">SUM((Statistik_OKJA!$C$7:$C$51=$A151)*(Statistik_OKJA!$D$7:$D$51=$A148)*((Statistik_OKJA!W$7:W$51)))</f>
        <v>0</v>
      </c>
      <c r="T151" s="7">
        <f t="array" ref="T151">SUM((Statistik_OKJA!$C$7:$C$51=$A151)*(Statistik_OKJA!$D$7:$D$51=$A148)*((Statistik_OKJA!X$7:X$51)))</f>
        <v>0</v>
      </c>
      <c r="U151" s="1">
        <f t="array" ref="U151">SUM((Statistik_OKJA!$C$7:$C$51=$A151)*(Statistik_OKJA!$D$7:$D$51=$A148)*((Statistik_OKJA!Y$7:Y$51)))</f>
        <v>0</v>
      </c>
      <c r="V151" s="1">
        <f t="array" ref="V151">SUM((Statistik_OKJA!$C$7:$C$51=$A151)*(Statistik_OKJA!$D$7:$D$51=$A148)*((Statistik_OKJA!Z$7:Z$51)))</f>
        <v>0</v>
      </c>
      <c r="W151" s="1">
        <f t="array" ref="W151">SUM((Statistik_OKJA!$C$7:$C$51=$A151)*(Statistik_OKJA!$D$7:$D$51=$A148)*((Statistik_OKJA!AA$7:AA$51)))</f>
        <v>0</v>
      </c>
      <c r="X151" s="10">
        <f t="array" ref="X151">SUM((Statistik_OKJA!$C$7:$C$51=$A151)*(Statistik_OKJA!$D$7:$D$51=$A148)*((Statistik_OKJA!AB$7:AB$51)))</f>
        <v>0</v>
      </c>
      <c r="Y151" s="7">
        <f t="array" ref="Y151">SUM((Statistik_OKJA!$C$7:$C$51=$A151)*(Statistik_OKJA!$D$7:$D$51=$A148)*((Statistik_OKJA!AC$7:AC$51)))</f>
        <v>0</v>
      </c>
      <c r="Z151" s="1">
        <f t="array" ref="Z151">SUM((Statistik_OKJA!$C$7:$C$51=$A151)*(Statistik_OKJA!$D$7:$D$51=$A148)*((Statistik_OKJA!AD$7:AD$51)))</f>
        <v>0</v>
      </c>
      <c r="AA151" s="1">
        <f t="array" ref="AA151">SUM((Statistik_OKJA!$C$7:$C$51=$A151)*(Statistik_OKJA!$D$7:$D$51=$A148)*((Statistik_OKJA!AE$7:AE$51)))</f>
        <v>0</v>
      </c>
      <c r="AB151" s="1">
        <f t="array" ref="AB151">SUM((Statistik_OKJA!$C$7:$C$51=$A151)*(Statistik_OKJA!$D$7:$D$51=$A148)*((Statistik_OKJA!AF$7:AF$51)))</f>
        <v>0</v>
      </c>
      <c r="AC151" s="10">
        <f t="array" ref="AC151">SUM((Statistik_OKJA!$C$7:$C$51=$A151)*(Statistik_OKJA!$D$7:$D$51=$A148)*((Statistik_OKJA!AG$7:AG$51)))</f>
        <v>0</v>
      </c>
      <c r="AD151" s="7">
        <f t="array" ref="AD151">SUM((Statistik_OKJA!$C$7:$C$51=$A151)*(Statistik_OKJA!$D$7:$D$51=$A148)*((Statistik_OKJA!AH$7:AH$51)))</f>
        <v>0</v>
      </c>
      <c r="AE151" s="1">
        <f t="array" ref="AE151">SUM((Statistik_OKJA!$C$7:$C$51=$A151)*(Statistik_OKJA!$D$7:$D$51=$A148)*((Statistik_OKJA!AI$7:AI$51)))</f>
        <v>0</v>
      </c>
      <c r="AF151" s="1">
        <f t="array" ref="AF151">SUM((Statistik_OKJA!$C$7:$C$51=$A151)*(Statistik_OKJA!$D$7:$D$51=$A148)*((Statistik_OKJA!AJ$7:AJ$51)))</f>
        <v>0</v>
      </c>
      <c r="AG151" s="1">
        <f t="array" ref="AG151">SUM((Statistik_OKJA!$C$7:$C$51=$A151)*(Statistik_OKJA!$D$7:$D$51=$A148)*((Statistik_OKJA!AK$7:AK$51)))</f>
        <v>0</v>
      </c>
      <c r="AH151" s="10">
        <f t="array" ref="AH151">SUM((Statistik_OKJA!$C$7:$C$51=$A151)*(Statistik_OKJA!$D$7:$D$51=$A148)*((Statistik_OKJA!AL$7:AL$51)))</f>
        <v>0</v>
      </c>
    </row>
    <row r="152" spans="1:34" ht="15" customHeight="1" x14ac:dyDescent="0.25">
      <c r="A152" s="244" t="s">
        <v>43</v>
      </c>
      <c r="B152" s="245"/>
      <c r="C152" s="246"/>
      <c r="D152" s="7">
        <f t="array" ref="D152">SUM((Statistik_OKJA!$C$7:$C$51=$A152)*(Statistik_OKJA!$D$7:$D$51=$A148)*((Statistik_OKJA!AQ$7:AQ$51)))</f>
        <v>0</v>
      </c>
      <c r="E152" s="7">
        <f t="array" ref="E152">SUM((Statistik_OKJA!$C$7:$C$51=$A152)*(Statistik_OKJA!$D$7:$D$51=$A148)*((Statistik_OKJA!I$7:I$51)))</f>
        <v>0</v>
      </c>
      <c r="F152" s="1">
        <f t="array" ref="F152">SUM((Statistik_OKJA!$C$7:$C$51=$A152)*(Statistik_OKJA!$D$7:$D$51=$A148)*((Statistik_OKJA!J$7:J$51)))</f>
        <v>0</v>
      </c>
      <c r="G152" s="1">
        <f t="array" ref="G152">SUM((Statistik_OKJA!$C$7:$C$51=$A152)*(Statistik_OKJA!$D$7:$D$51=$A148)*((Statistik_OKJA!K$7:K$51)))</f>
        <v>0</v>
      </c>
      <c r="H152" s="1">
        <f t="array" ref="H152">SUM((Statistik_OKJA!$C$7:$C$51=$A152)*(Statistik_OKJA!$D$7:$D$51=$A148)*((Statistik_OKJA!L$7:L$51)))</f>
        <v>0</v>
      </c>
      <c r="I152" s="10">
        <f t="array" ref="I152">SUM((Statistik_OKJA!$C$7:$C$51=$A152)*(Statistik_OKJA!$D$7:$D$51=$A148)*((Statistik_OKJA!M$7:M$51)))</f>
        <v>0</v>
      </c>
      <c r="J152" s="7">
        <f t="array" ref="J152">SUM((Statistik_OKJA!$C$7:$C$51=$A152)*(Statistik_OKJA!$D$7:$D$51=$A148)*((Statistik_OKJA!N$7:N$51)))</f>
        <v>0</v>
      </c>
      <c r="K152" s="1">
        <f t="array" ref="K152">SUM((Statistik_OKJA!$C$7:$C$51=$A152)*(Statistik_OKJA!$D$7:$D$51=$A148)*((Statistik_OKJA!O$7:O$51)))</f>
        <v>0</v>
      </c>
      <c r="L152" s="1">
        <f t="array" ref="L152">SUM((Statistik_OKJA!$C$7:$C$51=$A152)*(Statistik_OKJA!$D$7:$D$51=$A148)*((Statistik_OKJA!P$7:P$51)))</f>
        <v>0</v>
      </c>
      <c r="M152" s="1">
        <f t="array" ref="M152">SUM((Statistik_OKJA!$C$7:$C$51=$A152)*(Statistik_OKJA!$D$7:$D$51=$A148)*((Statistik_OKJA!Q$7:Q$51)))</f>
        <v>0</v>
      </c>
      <c r="N152" s="10">
        <f t="array" ref="N152">SUM((Statistik_OKJA!$C$7:$C$51=$A152)*(Statistik_OKJA!$D$7:$D$51=$A148)*((Statistik_OKJA!R$7:R$51)))</f>
        <v>0</v>
      </c>
      <c r="O152" s="7">
        <f t="array" ref="O152">SUM((Statistik_OKJA!$C$7:$C$51=$A152)*(Statistik_OKJA!$D$7:$D$51=$A148)*((Statistik_OKJA!S$7:S$51)))</f>
        <v>0</v>
      </c>
      <c r="P152" s="1">
        <f t="array" ref="P152">SUM((Statistik_OKJA!$C$7:$C$51=$A152)*(Statistik_OKJA!$D$7:$D$51=$A148)*((Statistik_OKJA!T$7:T$51)))</f>
        <v>0</v>
      </c>
      <c r="Q152" s="1">
        <f t="array" ref="Q152">SUM((Statistik_OKJA!$C$7:$C$51=$A152)*(Statistik_OKJA!$D$7:$D$51=$A148)*((Statistik_OKJA!U$7:U$51)))</f>
        <v>0</v>
      </c>
      <c r="R152" s="1">
        <f t="array" ref="R152">SUM((Statistik_OKJA!$C$7:$C$51=$A152)*(Statistik_OKJA!$D$7:$D$51=$A148)*((Statistik_OKJA!V$7:V$51)))</f>
        <v>0</v>
      </c>
      <c r="S152" s="10">
        <f t="array" ref="S152">SUM((Statistik_OKJA!$C$7:$C$51=$A152)*(Statistik_OKJA!$D$7:$D$51=$A148)*((Statistik_OKJA!W$7:W$51)))</f>
        <v>0</v>
      </c>
      <c r="T152" s="7">
        <f t="array" ref="T152">SUM((Statistik_OKJA!$C$7:$C$51=$A152)*(Statistik_OKJA!$D$7:$D$51=$A148)*((Statistik_OKJA!X$7:X$51)))</f>
        <v>0</v>
      </c>
      <c r="U152" s="1">
        <f t="array" ref="U152">SUM((Statistik_OKJA!$C$7:$C$51=$A152)*(Statistik_OKJA!$D$7:$D$51=$A148)*((Statistik_OKJA!Y$7:Y$51)))</f>
        <v>0</v>
      </c>
      <c r="V152" s="1">
        <f t="array" ref="V152">SUM((Statistik_OKJA!$C$7:$C$51=$A152)*(Statistik_OKJA!$D$7:$D$51=$A148)*((Statistik_OKJA!Z$7:Z$51)))</f>
        <v>0</v>
      </c>
      <c r="W152" s="1">
        <f t="array" ref="W152">SUM((Statistik_OKJA!$C$7:$C$51=$A152)*(Statistik_OKJA!$D$7:$D$51=$A148)*((Statistik_OKJA!AA$7:AA$51)))</f>
        <v>0</v>
      </c>
      <c r="X152" s="10">
        <f t="array" ref="X152">SUM((Statistik_OKJA!$C$7:$C$51=$A152)*(Statistik_OKJA!$D$7:$D$51=$A148)*((Statistik_OKJA!AB$7:AB$51)))</f>
        <v>0</v>
      </c>
      <c r="Y152" s="7">
        <f t="array" ref="Y152">SUM((Statistik_OKJA!$C$7:$C$51=$A152)*(Statistik_OKJA!$D$7:$D$51=$A148)*((Statistik_OKJA!AC$7:AC$51)))</f>
        <v>0</v>
      </c>
      <c r="Z152" s="1">
        <f t="array" ref="Z152">SUM((Statistik_OKJA!$C$7:$C$51=$A152)*(Statistik_OKJA!$D$7:$D$51=$A148)*((Statistik_OKJA!AD$7:AD$51)))</f>
        <v>0</v>
      </c>
      <c r="AA152" s="1">
        <f t="array" ref="AA152">SUM((Statistik_OKJA!$C$7:$C$51=$A152)*(Statistik_OKJA!$D$7:$D$51=$A148)*((Statistik_OKJA!AE$7:AE$51)))</f>
        <v>0</v>
      </c>
      <c r="AB152" s="1">
        <f t="array" ref="AB152">SUM((Statistik_OKJA!$C$7:$C$51=$A152)*(Statistik_OKJA!$D$7:$D$51=$A148)*((Statistik_OKJA!AF$7:AF$51)))</f>
        <v>0</v>
      </c>
      <c r="AC152" s="10">
        <f t="array" ref="AC152">SUM((Statistik_OKJA!$C$7:$C$51=$A152)*(Statistik_OKJA!$D$7:$D$51=$A148)*((Statistik_OKJA!AG$7:AG$51)))</f>
        <v>0</v>
      </c>
      <c r="AD152" s="7">
        <f t="array" ref="AD152">SUM((Statistik_OKJA!$C$7:$C$51=$A152)*(Statistik_OKJA!$D$7:$D$51=$A148)*((Statistik_OKJA!AH$7:AH$51)))</f>
        <v>0</v>
      </c>
      <c r="AE152" s="1">
        <f t="array" ref="AE152">SUM((Statistik_OKJA!$C$7:$C$51=$A152)*(Statistik_OKJA!$D$7:$D$51=$A148)*((Statistik_OKJA!AI$7:AI$51)))</f>
        <v>0</v>
      </c>
      <c r="AF152" s="1">
        <f t="array" ref="AF152">SUM((Statistik_OKJA!$C$7:$C$51=$A152)*(Statistik_OKJA!$D$7:$D$51=$A148)*((Statistik_OKJA!AJ$7:AJ$51)))</f>
        <v>0</v>
      </c>
      <c r="AG152" s="1">
        <f t="array" ref="AG152">SUM((Statistik_OKJA!$C$7:$C$51=$A152)*(Statistik_OKJA!$D$7:$D$51=$A148)*((Statistik_OKJA!AK$7:AK$51)))</f>
        <v>0</v>
      </c>
      <c r="AH152" s="10">
        <f t="array" ref="AH152">SUM((Statistik_OKJA!$C$7:$C$51=$A152)*(Statistik_OKJA!$D$7:$D$51=$A148)*((Statistik_OKJA!AL$7:AL$51)))</f>
        <v>0</v>
      </c>
    </row>
    <row r="153" spans="1:34" ht="15" customHeight="1" thickBot="1" x14ac:dyDescent="0.3">
      <c r="A153" s="247" t="s">
        <v>38</v>
      </c>
      <c r="B153" s="248"/>
      <c r="C153" s="249"/>
      <c r="D153" s="11">
        <f t="array" ref="D153">SUM((Statistik_FPT!$C$7:$C$51=$A153)*(Statistik_FPT!$D$7:$D$51=$A148)*((Statistik_FPT!AQ$7:AQ$51)))</f>
        <v>0</v>
      </c>
      <c r="E153" s="11">
        <f t="array" ref="E153">SUM((Statistik_FPT!$C$7:$C$51=$A153)*(Statistik_FPT!$D$7:$D$51=$A148)*((Statistik_FPT!I$7:I$51)))</f>
        <v>0</v>
      </c>
      <c r="F153" s="12">
        <f t="array" ref="F153">SUM((Statistik_FPT!$C$7:$C$51=$A153)*(Statistik_FPT!$D$7:$D$51=$A148)*((Statistik_FPT!J$7:J$51)))</f>
        <v>0</v>
      </c>
      <c r="G153" s="12">
        <f t="array" ref="G153">SUM((Statistik_FPT!$C$7:$C$51=$A153)*(Statistik_FPT!$D$7:$D$51=$A148)*((Statistik_FPT!K$7:K$51)))</f>
        <v>0</v>
      </c>
      <c r="H153" s="12">
        <f t="array" ref="H153">SUM((Statistik_FPT!$C$7:$C$51=$A153)*(Statistik_FPT!$D$7:$D$51=$A148)*((Statistik_FPT!L$7:L$51)))</f>
        <v>0</v>
      </c>
      <c r="I153" s="13">
        <f t="array" ref="I153">SUM((Statistik_FPT!$C$7:$C$51=$A153)*(Statistik_FPT!$D$7:$D$51=$A148)*((Statistik_FPT!M$7:M$51)))</f>
        <v>0</v>
      </c>
      <c r="J153" s="11">
        <f t="array" ref="J153">SUM((Statistik_FPT!$C$7:$C$51=$A153)*(Statistik_FPT!$D$7:$D$51=$A148)*((Statistik_FPT!N$7:N$51)))</f>
        <v>0</v>
      </c>
      <c r="K153" s="12">
        <f t="array" ref="K153">SUM((Statistik_FPT!$C$7:$C$51=$A153)*(Statistik_FPT!$D$7:$D$51=$A148)*((Statistik_FPT!O$7:O$51)))</f>
        <v>0</v>
      </c>
      <c r="L153" s="12">
        <f t="array" ref="L153">SUM((Statistik_FPT!$C$7:$C$51=$A153)*(Statistik_FPT!$D$7:$D$51=$A148)*((Statistik_FPT!P$7:P$51)))</f>
        <v>0</v>
      </c>
      <c r="M153" s="12">
        <f t="array" ref="M153">SUM((Statistik_FPT!$C$7:$C$51=$A153)*(Statistik_FPT!$D$7:$D$51=$A148)*((Statistik_FPT!Q$7:Q$51)))</f>
        <v>0</v>
      </c>
      <c r="N153" s="13">
        <f t="array" ref="N153">SUM((Statistik_FPT!$C$7:$C$51=$A153)*(Statistik_FPT!$D$7:$D$51=$A148)*((Statistik_FPT!R$7:R$51)))</f>
        <v>0</v>
      </c>
      <c r="O153" s="11">
        <f t="array" ref="O153">SUM((Statistik_FPT!$C$7:$C$51=$A153)*(Statistik_FPT!$D$7:$D$51=$A148)*((Statistik_FPT!S$7:S$51)))</f>
        <v>0</v>
      </c>
      <c r="P153" s="12">
        <f t="array" ref="P153">SUM((Statistik_FPT!$C$7:$C$51=$A153)*(Statistik_FPT!$D$7:$D$51=$A148)*((Statistik_FPT!T$7:T$51)))</f>
        <v>0</v>
      </c>
      <c r="Q153" s="12">
        <f t="array" ref="Q153">SUM((Statistik_FPT!$C$7:$C$51=$A153)*(Statistik_FPT!$D$7:$D$51=$A148)*((Statistik_FPT!U$7:U$51)))</f>
        <v>0</v>
      </c>
      <c r="R153" s="12">
        <f t="array" ref="R153">SUM((Statistik_FPT!$C$7:$C$51=$A153)*(Statistik_FPT!$D$7:$D$51=$A148)*((Statistik_FPT!V$7:V$51)))</f>
        <v>0</v>
      </c>
      <c r="S153" s="13">
        <f t="array" ref="S153">SUM((Statistik_FPT!$C$7:$C$51=$A153)*(Statistik_FPT!$D$7:$D$51=$A148)*((Statistik_FPT!W$7:W$51)))</f>
        <v>0</v>
      </c>
      <c r="T153" s="11">
        <f t="array" ref="T153">SUM((Statistik_FPT!$C$7:$C$51=$A153)*(Statistik_FPT!$D$7:$D$51=$A148)*((Statistik_FPT!X$7:X$51)))</f>
        <v>0</v>
      </c>
      <c r="U153" s="12">
        <f t="array" ref="U153">SUM((Statistik_FPT!$C$7:$C$51=$A153)*(Statistik_FPT!$D$7:$D$51=$A148)*((Statistik_FPT!Y$7:Y$51)))</f>
        <v>0</v>
      </c>
      <c r="V153" s="12">
        <f t="array" ref="V153">SUM((Statistik_FPT!$C$7:$C$51=$A153)*(Statistik_FPT!$D$7:$D$51=$A148)*((Statistik_FPT!Z$7:Z$51)))</f>
        <v>0</v>
      </c>
      <c r="W153" s="12">
        <f t="array" ref="W153">SUM((Statistik_FPT!$C$7:$C$51=$A153)*(Statistik_FPT!$D$7:$D$51=$A148)*((Statistik_FPT!AA$7:AA$51)))</f>
        <v>0</v>
      </c>
      <c r="X153" s="13">
        <f t="array" ref="X153">SUM((Statistik_FPT!$C$7:$C$51=$A153)*(Statistik_FPT!$D$7:$D$51=$A148)*((Statistik_FPT!AB$7:AB$51)))</f>
        <v>0</v>
      </c>
      <c r="Y153" s="11">
        <f t="array" ref="Y153">SUM((Statistik_FPT!$C$7:$C$51=$A153)*(Statistik_FPT!$D$7:$D$51=$A148)*((Statistik_FPT!AC$7:AC$51)))</f>
        <v>0</v>
      </c>
      <c r="Z153" s="12">
        <f t="array" ref="Z153">SUM((Statistik_FPT!$C$7:$C$51=$A153)*(Statistik_FPT!$D$7:$D$51=$A148)*((Statistik_FPT!AD$7:AD$51)))</f>
        <v>0</v>
      </c>
      <c r="AA153" s="12">
        <f t="array" ref="AA153">SUM((Statistik_FPT!$C$7:$C$51=$A153)*(Statistik_FPT!$D$7:$D$51=$A148)*((Statistik_FPT!AE$7:AE$51)))</f>
        <v>0</v>
      </c>
      <c r="AB153" s="12">
        <f t="array" ref="AB153">SUM((Statistik_FPT!$C$7:$C$51=$A153)*(Statistik_FPT!$D$7:$D$51=$A148)*((Statistik_FPT!AF$7:AF$51)))</f>
        <v>0</v>
      </c>
      <c r="AC153" s="13">
        <f t="array" ref="AC153">SUM((Statistik_FPT!$C$7:$C$51=$A153)*(Statistik_FPT!$D$7:$D$51=$A148)*((Statistik_FPT!AG$7:AG$51)))</f>
        <v>0</v>
      </c>
      <c r="AD153" s="11">
        <f t="array" ref="AD153">SUM((Statistik_FPT!$C$7:$C$51=$A153)*(Statistik_FPT!$D$7:$D$51=$A148)*((Statistik_FPT!AH$7:AH$51)))</f>
        <v>0</v>
      </c>
      <c r="AE153" s="12">
        <f t="array" ref="AE153">SUM((Statistik_FPT!$C$7:$C$51=$A153)*(Statistik_FPT!$D$7:$D$51=$A148)*((Statistik_FPT!AI$7:AI$51)))</f>
        <v>0</v>
      </c>
      <c r="AF153" s="12">
        <f t="array" ref="AF153">SUM((Statistik_FPT!$C$7:$C$51=$A153)*(Statistik_FPT!$D$7:$D$51=$A148)*((Statistik_FPT!AJ$7:AJ$51)))</f>
        <v>0</v>
      </c>
      <c r="AG153" s="12">
        <f t="array" ref="AG153">SUM((Statistik_FPT!$C$7:$C$51=$A153)*(Statistik_FPT!$D$7:$D$51=$A148)*((Statistik_FPT!AK$7:AK$51)))</f>
        <v>0</v>
      </c>
      <c r="AH153" s="13">
        <f t="array" ref="AH153">SUM((Statistik_FPT!$C$7:$C$51=$A153)*(Statistik_FPT!$D$7:$D$51=$A148)*((Statistik_FPT!AL$7:AL$51)))</f>
        <v>0</v>
      </c>
    </row>
    <row r="154" spans="1:34" ht="15.75" thickBot="1" x14ac:dyDescent="0.3"/>
    <row r="155" spans="1:34" ht="15" customHeight="1" thickBot="1" x14ac:dyDescent="0.3">
      <c r="A155" s="238">
        <v>17</v>
      </c>
      <c r="B155" s="239"/>
      <c r="C155" s="240"/>
      <c r="D155" s="238" t="s">
        <v>47</v>
      </c>
      <c r="E155" s="224" t="s">
        <v>53</v>
      </c>
      <c r="F155" s="225"/>
      <c r="G155" s="225"/>
      <c r="H155" s="225"/>
      <c r="I155" s="226"/>
      <c r="J155" s="224" t="s">
        <v>54</v>
      </c>
      <c r="K155" s="225"/>
      <c r="L155" s="225"/>
      <c r="M155" s="225"/>
      <c r="N155" s="226"/>
      <c r="O155" s="224" t="s">
        <v>55</v>
      </c>
      <c r="P155" s="225"/>
      <c r="Q155" s="225"/>
      <c r="R155" s="225"/>
      <c r="S155" s="226"/>
      <c r="T155" s="224" t="s">
        <v>56</v>
      </c>
      <c r="U155" s="225"/>
      <c r="V155" s="225"/>
      <c r="W155" s="225"/>
      <c r="X155" s="226"/>
      <c r="Y155" s="224" t="s">
        <v>57</v>
      </c>
      <c r="Z155" s="225"/>
      <c r="AA155" s="225"/>
      <c r="AB155" s="225"/>
      <c r="AC155" s="226"/>
      <c r="AD155" s="224" t="s">
        <v>58</v>
      </c>
      <c r="AE155" s="225"/>
      <c r="AF155" s="225"/>
      <c r="AG155" s="225"/>
      <c r="AH155" s="226"/>
    </row>
    <row r="156" spans="1:34" s="134" customFormat="1" ht="15" customHeight="1" thickBot="1" x14ac:dyDescent="0.3">
      <c r="A156" s="241"/>
      <c r="B156" s="242"/>
      <c r="C156" s="243"/>
      <c r="D156" s="241"/>
      <c r="E156" s="127" t="s">
        <v>26</v>
      </c>
      <c r="F156" s="128" t="s">
        <v>27</v>
      </c>
      <c r="G156" s="128" t="s">
        <v>28</v>
      </c>
      <c r="H156" s="128" t="s">
        <v>29</v>
      </c>
      <c r="I156" s="129" t="s">
        <v>30</v>
      </c>
      <c r="J156" s="127" t="s">
        <v>26</v>
      </c>
      <c r="K156" s="128" t="s">
        <v>27</v>
      </c>
      <c r="L156" s="128" t="s">
        <v>28</v>
      </c>
      <c r="M156" s="128" t="s">
        <v>29</v>
      </c>
      <c r="N156" s="130" t="s">
        <v>31</v>
      </c>
      <c r="O156" s="131" t="s">
        <v>26</v>
      </c>
      <c r="P156" s="132" t="s">
        <v>27</v>
      </c>
      <c r="Q156" s="132" t="s">
        <v>28</v>
      </c>
      <c r="R156" s="132" t="s">
        <v>29</v>
      </c>
      <c r="S156" s="133" t="s">
        <v>31</v>
      </c>
      <c r="T156" s="131" t="s">
        <v>26</v>
      </c>
      <c r="U156" s="132" t="s">
        <v>27</v>
      </c>
      <c r="V156" s="132" t="s">
        <v>28</v>
      </c>
      <c r="W156" s="132" t="s">
        <v>29</v>
      </c>
      <c r="X156" s="133" t="s">
        <v>31</v>
      </c>
      <c r="Y156" s="131" t="s">
        <v>26</v>
      </c>
      <c r="Z156" s="132" t="s">
        <v>27</v>
      </c>
      <c r="AA156" s="132" t="s">
        <v>28</v>
      </c>
      <c r="AB156" s="132" t="s">
        <v>29</v>
      </c>
      <c r="AC156" s="133" t="s">
        <v>31</v>
      </c>
      <c r="AD156" s="131" t="s">
        <v>26</v>
      </c>
      <c r="AE156" s="132" t="s">
        <v>27</v>
      </c>
      <c r="AF156" s="132" t="s">
        <v>28</v>
      </c>
      <c r="AG156" s="132" t="s">
        <v>29</v>
      </c>
      <c r="AH156" s="133" t="s">
        <v>31</v>
      </c>
    </row>
    <row r="157" spans="1:34" ht="15" customHeight="1" x14ac:dyDescent="0.25">
      <c r="A157" s="266" t="s">
        <v>20</v>
      </c>
      <c r="B157" s="267"/>
      <c r="C157" s="268"/>
      <c r="D157" s="7">
        <f t="array" ref="D157">SUM((Statistik_OKJA!$C$7:$C$51=$A157)*(Statistik_OKJA!$D$7:$D$51=$A155)*((Statistik_OKJA!AQ$7:AQ$51)))</f>
        <v>0</v>
      </c>
      <c r="E157" s="8">
        <f t="array" ref="E157">SUM((Statistik_OKJA!$C$7:$C$51=$A157)*(Statistik_OKJA!$D$7:$D$51=$A155)*((Statistik_OKJA!I$7:I$51)))</f>
        <v>0</v>
      </c>
      <c r="F157" s="2">
        <f t="array" ref="F157">SUM((Statistik_OKJA!$C$7:$C$51=$A157)*(Statistik_OKJA!$D$7:$D$51=$A155)*((Statistik_OKJA!J$7:J$51)))</f>
        <v>0</v>
      </c>
      <c r="G157" s="2">
        <f t="array" ref="G157">SUM((Statistik_OKJA!$C$7:$C$51=$A157)*(Statistik_OKJA!$D$7:$D$51=$A155)*((Statistik_OKJA!K$7:K$51)))</f>
        <v>0</v>
      </c>
      <c r="H157" s="2">
        <f t="array" ref="H157">SUM((Statistik_OKJA!$C$7:$C$51=$A157)*(Statistik_OKJA!$D$7:$D$51=$A155)*((Statistik_OKJA!L$7:L$51)))</f>
        <v>0</v>
      </c>
      <c r="I157" s="9">
        <f t="array" ref="I157">SUM((Statistik_OKJA!$C$7:$C$51=$A157)*(Statistik_OKJA!$D$7:$D$51=$A155)*((Statistik_OKJA!M$7:M$51)))</f>
        <v>0</v>
      </c>
      <c r="J157" s="8">
        <f t="array" ref="J157">SUM((Statistik_OKJA!$C$7:$C$51=$A157)*(Statistik_OKJA!$D$7:$D$51=$A155)*((Statistik_OKJA!N$7:N$51)))</f>
        <v>0</v>
      </c>
      <c r="K157" s="2">
        <f t="array" ref="K157">SUM((Statistik_OKJA!$C$7:$C$51=$A157)*(Statistik_OKJA!$D$7:$D$51=$A155)*((Statistik_OKJA!O$7:O$51)))</f>
        <v>0</v>
      </c>
      <c r="L157" s="2">
        <f t="array" ref="L157">SUM((Statistik_OKJA!$C$7:$C$51=$A157)*(Statistik_OKJA!$D$7:$D$51=$A155)*((Statistik_OKJA!P$7:P$51)))</f>
        <v>0</v>
      </c>
      <c r="M157" s="2">
        <f t="array" ref="M157">SUM((Statistik_OKJA!$C$7:$C$51=$A157)*(Statistik_OKJA!$D$7:$D$51=$A155)*((Statistik_OKJA!Q$7:Q$51)))</f>
        <v>0</v>
      </c>
      <c r="N157" s="9">
        <f t="array" ref="N157">SUM((Statistik_OKJA!$C$7:$C$51=$A157)*(Statistik_OKJA!$D$7:$D$51=$A155)*((Statistik_OKJA!R$7:R$51)))</f>
        <v>0</v>
      </c>
      <c r="O157" s="8">
        <f t="array" ref="O157">SUM((Statistik_OKJA!$C$7:$C$51=$A157)*(Statistik_OKJA!$D$7:$D$51=$A155)*((Statistik_OKJA!S$7:S$51)))</f>
        <v>0</v>
      </c>
      <c r="P157" s="2">
        <f t="array" ref="P157">SUM((Statistik_OKJA!$C$7:$C$51=$A157)*(Statistik_OKJA!$D$7:$D$51=$A155)*((Statistik_OKJA!T$7:T$51)))</f>
        <v>0</v>
      </c>
      <c r="Q157" s="2">
        <f t="array" ref="Q157">SUM((Statistik_OKJA!$C$7:$C$51=$A157)*(Statistik_OKJA!$D$7:$D$51=$A155)*((Statistik_OKJA!U$7:U$51)))</f>
        <v>0</v>
      </c>
      <c r="R157" s="2">
        <f t="array" ref="R157">SUM((Statistik_OKJA!$C$7:$C$51=$A157)*(Statistik_OKJA!$D$7:$D$51=$A155)*((Statistik_OKJA!V$7:V$51)))</f>
        <v>0</v>
      </c>
      <c r="S157" s="9">
        <f t="array" ref="S157">SUM((Statistik_OKJA!$C$7:$C$51=$A157)*(Statistik_OKJA!$D$7:$D$51=$A155)*((Statistik_OKJA!W$7:W$51)))</f>
        <v>0</v>
      </c>
      <c r="T157" s="8">
        <f t="array" ref="T157">SUM((Statistik_OKJA!$C$7:$C$51=$A157)*(Statistik_OKJA!$D$7:$D$51=$A155)*((Statistik_OKJA!X$7:X$51)))</f>
        <v>0</v>
      </c>
      <c r="U157" s="2">
        <f t="array" ref="U157">SUM((Statistik_OKJA!$C$7:$C$51=$A157)*(Statistik_OKJA!$D$7:$D$51=$A155)*((Statistik_OKJA!Y$7:Y$51)))</f>
        <v>0</v>
      </c>
      <c r="V157" s="2">
        <f t="array" ref="V157">SUM((Statistik_OKJA!$C$7:$C$51=$A157)*(Statistik_OKJA!$D$7:$D$51=$A155)*((Statistik_OKJA!Z$7:Z$51)))</f>
        <v>0</v>
      </c>
      <c r="W157" s="2">
        <f t="array" ref="W157">SUM((Statistik_OKJA!$C$7:$C$51=$A157)*(Statistik_OKJA!$D$7:$D$51=$A155)*((Statistik_OKJA!AA$7:AA$51)))</f>
        <v>0</v>
      </c>
      <c r="X157" s="9">
        <f t="array" ref="X157">SUM((Statistik_OKJA!$C$7:$C$51=$A157)*(Statistik_OKJA!$D$7:$D$51=$A155)*((Statistik_OKJA!AB$7:AB$51)))</f>
        <v>0</v>
      </c>
      <c r="Y157" s="8">
        <f t="array" ref="Y157">SUM((Statistik_OKJA!$C$7:$C$51=$A157)*(Statistik_OKJA!$D$7:$D$51=$A155)*((Statistik_OKJA!AC$7:AC$51)))</f>
        <v>0</v>
      </c>
      <c r="Z157" s="2">
        <f t="array" ref="Z157">SUM((Statistik_OKJA!$C$7:$C$51=$A157)*(Statistik_OKJA!$D$7:$D$51=$A155)*((Statistik_OKJA!AD$7:AD$51)))</f>
        <v>0</v>
      </c>
      <c r="AA157" s="2">
        <f t="array" ref="AA157">SUM((Statistik_OKJA!$C$7:$C$51=$A157)*(Statistik_OKJA!$D$7:$D$51=$A155)*((Statistik_OKJA!AE$7:AE$51)))</f>
        <v>0</v>
      </c>
      <c r="AB157" s="2">
        <f t="array" ref="AB157">SUM((Statistik_OKJA!$C$7:$C$51=$A157)*(Statistik_OKJA!$D$7:$D$51=$A155)*((Statistik_OKJA!AF$7:AF$51)))</f>
        <v>0</v>
      </c>
      <c r="AC157" s="9">
        <f t="array" ref="AC157">SUM((Statistik_OKJA!$C$7:$C$51=$A157)*(Statistik_OKJA!$D$7:$D$51=$A155)*((Statistik_OKJA!AG$7:AG$51)))</f>
        <v>0</v>
      </c>
      <c r="AD157" s="8">
        <f t="array" ref="AD157">SUM((Statistik_OKJA!$C$7:$C$51=$A157)*(Statistik_OKJA!$D$7:$D$51=$A155)*((Statistik_OKJA!AH$7:AH$51)))</f>
        <v>0</v>
      </c>
      <c r="AE157" s="2">
        <f t="array" ref="AE157">SUM((Statistik_OKJA!$C$7:$C$51=$A157)*(Statistik_OKJA!$D$7:$D$51=$A155)*((Statistik_OKJA!AI$7:AI$51)))</f>
        <v>0</v>
      </c>
      <c r="AF157" s="2">
        <f t="array" ref="AF157">SUM((Statistik_OKJA!$C$7:$C$51=$A157)*(Statistik_OKJA!$D$7:$D$51=$A155)*((Statistik_OKJA!AJ$7:AJ$51)))</f>
        <v>0</v>
      </c>
      <c r="AG157" s="2">
        <f t="array" ref="AG157">SUM((Statistik_OKJA!$C$7:$C$51=$A157)*(Statistik_OKJA!$D$7:$D$51=$A155)*((Statistik_OKJA!AK$7:AK$51)))</f>
        <v>0</v>
      </c>
      <c r="AH157" s="9">
        <f t="array" ref="AH157">SUM((Statistik_OKJA!$C$7:$C$51=$A157)*(Statistik_OKJA!$D$7:$D$51=$A155)*((Statistik_OKJA!AL$7:AL$51)))</f>
        <v>0</v>
      </c>
    </row>
    <row r="158" spans="1:34" ht="15" customHeight="1" x14ac:dyDescent="0.25">
      <c r="A158" s="244" t="s">
        <v>42</v>
      </c>
      <c r="B158" s="245"/>
      <c r="C158" s="246"/>
      <c r="D158" s="7">
        <f t="array" ref="D158">SUM((Statistik_OKJA!$C$7:$C$51=$A158)*(Statistik_OKJA!$D$7:$D$51=$A155)*((Statistik_OKJA!AQ$7:AQ$51)))</f>
        <v>0</v>
      </c>
      <c r="E158" s="7">
        <f t="array" ref="E158">SUM((Statistik_OKJA!$C$7:$C$51=$A158)*(Statistik_OKJA!$D$7:$D$51=$A155)*((Statistik_OKJA!I$7:I$51)))</f>
        <v>0</v>
      </c>
      <c r="F158" s="1">
        <f t="array" ref="F158">SUM((Statistik_OKJA!$C$7:$C$51=$A158)*(Statistik_OKJA!$D$7:$D$51=$A155)*((Statistik_OKJA!J$7:J$51)))</f>
        <v>0</v>
      </c>
      <c r="G158" s="1">
        <f t="array" ref="G158">SUM((Statistik_OKJA!$C$7:$C$51=$A158)*(Statistik_OKJA!$D$7:$D$51=$A155)*((Statistik_OKJA!K$7:K$51)))</f>
        <v>0</v>
      </c>
      <c r="H158" s="1">
        <f t="array" ref="H158">SUM((Statistik_OKJA!$C$7:$C$51=$A158)*(Statistik_OKJA!$D$7:$D$51=$A155)*((Statistik_OKJA!L$7:L$51)))</f>
        <v>0</v>
      </c>
      <c r="I158" s="10">
        <f t="array" ref="I158">SUM((Statistik_OKJA!$C$7:$C$51=$A158)*(Statistik_OKJA!$D$7:$D$51=$A155)*((Statistik_OKJA!M$7:M$51)))</f>
        <v>0</v>
      </c>
      <c r="J158" s="7">
        <f t="array" ref="J158">SUM((Statistik_OKJA!$C$7:$C$51=$A158)*(Statistik_OKJA!$D$7:$D$51=$A155)*((Statistik_OKJA!N$7:N$51)))</f>
        <v>0</v>
      </c>
      <c r="K158" s="1">
        <f t="array" ref="K158">SUM((Statistik_OKJA!$C$7:$C$51=$A158)*(Statistik_OKJA!$D$7:$D$51=$A155)*((Statistik_OKJA!O$7:O$51)))</f>
        <v>0</v>
      </c>
      <c r="L158" s="1">
        <f t="array" ref="L158">SUM((Statistik_OKJA!$C$7:$C$51=$A158)*(Statistik_OKJA!$D$7:$D$51=$A155)*((Statistik_OKJA!P$7:P$51)))</f>
        <v>0</v>
      </c>
      <c r="M158" s="1">
        <f t="array" ref="M158">SUM((Statistik_OKJA!$C$7:$C$51=$A158)*(Statistik_OKJA!$D$7:$D$51=$A155)*((Statistik_OKJA!Q$7:Q$51)))</f>
        <v>0</v>
      </c>
      <c r="N158" s="10">
        <f t="array" ref="N158">SUM((Statistik_OKJA!$C$7:$C$51=$A158)*(Statistik_OKJA!$D$7:$D$51=$A155)*((Statistik_OKJA!R$7:R$51)))</f>
        <v>0</v>
      </c>
      <c r="O158" s="7">
        <f t="array" ref="O158">SUM((Statistik_OKJA!$C$7:$C$51=$A158)*(Statistik_OKJA!$D$7:$D$51=$A155)*((Statistik_OKJA!S$7:S$51)))</f>
        <v>0</v>
      </c>
      <c r="P158" s="1">
        <f t="array" ref="P158">SUM((Statistik_OKJA!$C$7:$C$51=$A158)*(Statistik_OKJA!$D$7:$D$51=$A155)*((Statistik_OKJA!T$7:T$51)))</f>
        <v>0</v>
      </c>
      <c r="Q158" s="1">
        <f t="array" ref="Q158">SUM((Statistik_OKJA!$C$7:$C$51=$A158)*(Statistik_OKJA!$D$7:$D$51=$A155)*((Statistik_OKJA!U$7:U$51)))</f>
        <v>0</v>
      </c>
      <c r="R158" s="1">
        <f t="array" ref="R158">SUM((Statistik_OKJA!$C$7:$C$51=$A158)*(Statistik_OKJA!$D$7:$D$51=$A155)*((Statistik_OKJA!V$7:V$51)))</f>
        <v>0</v>
      </c>
      <c r="S158" s="10">
        <f t="array" ref="S158">SUM((Statistik_OKJA!$C$7:$C$51=$A158)*(Statistik_OKJA!$D$7:$D$51=$A155)*((Statistik_OKJA!W$7:W$51)))</f>
        <v>0</v>
      </c>
      <c r="T158" s="7">
        <f t="array" ref="T158">SUM((Statistik_OKJA!$C$7:$C$51=$A158)*(Statistik_OKJA!$D$7:$D$51=$A155)*((Statistik_OKJA!X$7:X$51)))</f>
        <v>0</v>
      </c>
      <c r="U158" s="1">
        <f t="array" ref="U158">SUM((Statistik_OKJA!$C$7:$C$51=$A158)*(Statistik_OKJA!$D$7:$D$51=$A155)*((Statistik_OKJA!Y$7:Y$51)))</f>
        <v>0</v>
      </c>
      <c r="V158" s="1">
        <f t="array" ref="V158">SUM((Statistik_OKJA!$C$7:$C$51=$A158)*(Statistik_OKJA!$D$7:$D$51=$A155)*((Statistik_OKJA!Z$7:Z$51)))</f>
        <v>0</v>
      </c>
      <c r="W158" s="1">
        <f t="array" ref="W158">SUM((Statistik_OKJA!$C$7:$C$51=$A158)*(Statistik_OKJA!$D$7:$D$51=$A155)*((Statistik_OKJA!AA$7:AA$51)))</f>
        <v>0</v>
      </c>
      <c r="X158" s="10">
        <f t="array" ref="X158">SUM((Statistik_OKJA!$C$7:$C$51=$A158)*(Statistik_OKJA!$D$7:$D$51=$A155)*((Statistik_OKJA!AB$7:AB$51)))</f>
        <v>0</v>
      </c>
      <c r="Y158" s="7">
        <f t="array" ref="Y158">SUM((Statistik_OKJA!$C$7:$C$51=$A158)*(Statistik_OKJA!$D$7:$D$51=$A155)*((Statistik_OKJA!AC$7:AC$51)))</f>
        <v>0</v>
      </c>
      <c r="Z158" s="1">
        <f t="array" ref="Z158">SUM((Statistik_OKJA!$C$7:$C$51=$A158)*(Statistik_OKJA!$D$7:$D$51=$A155)*((Statistik_OKJA!AD$7:AD$51)))</f>
        <v>0</v>
      </c>
      <c r="AA158" s="1">
        <f t="array" ref="AA158">SUM((Statistik_OKJA!$C$7:$C$51=$A158)*(Statistik_OKJA!$D$7:$D$51=$A155)*((Statistik_OKJA!AE$7:AE$51)))</f>
        <v>0</v>
      </c>
      <c r="AB158" s="1">
        <f t="array" ref="AB158">SUM((Statistik_OKJA!$C$7:$C$51=$A158)*(Statistik_OKJA!$D$7:$D$51=$A155)*((Statistik_OKJA!AF$7:AF$51)))</f>
        <v>0</v>
      </c>
      <c r="AC158" s="10">
        <f t="array" ref="AC158">SUM((Statistik_OKJA!$C$7:$C$51=$A158)*(Statistik_OKJA!$D$7:$D$51=$A155)*((Statistik_OKJA!AG$7:AG$51)))</f>
        <v>0</v>
      </c>
      <c r="AD158" s="7">
        <f t="array" ref="AD158">SUM((Statistik_OKJA!$C$7:$C$51=$A158)*(Statistik_OKJA!$D$7:$D$51=$A155)*((Statistik_OKJA!AH$7:AH$51)))</f>
        <v>0</v>
      </c>
      <c r="AE158" s="1">
        <f t="array" ref="AE158">SUM((Statistik_OKJA!$C$7:$C$51=$A158)*(Statistik_OKJA!$D$7:$D$51=$A155)*((Statistik_OKJA!AI$7:AI$51)))</f>
        <v>0</v>
      </c>
      <c r="AF158" s="1">
        <f t="array" ref="AF158">SUM((Statistik_OKJA!$C$7:$C$51=$A158)*(Statistik_OKJA!$D$7:$D$51=$A155)*((Statistik_OKJA!AJ$7:AJ$51)))</f>
        <v>0</v>
      </c>
      <c r="AG158" s="1">
        <f t="array" ref="AG158">SUM((Statistik_OKJA!$C$7:$C$51=$A158)*(Statistik_OKJA!$D$7:$D$51=$A155)*((Statistik_OKJA!AK$7:AK$51)))</f>
        <v>0</v>
      </c>
      <c r="AH158" s="10">
        <f t="array" ref="AH158">SUM((Statistik_OKJA!$C$7:$C$51=$A158)*(Statistik_OKJA!$D$7:$D$51=$A155)*((Statistik_OKJA!AL$7:AL$51)))</f>
        <v>0</v>
      </c>
    </row>
    <row r="159" spans="1:34" ht="15" customHeight="1" x14ac:dyDescent="0.25">
      <c r="A159" s="244" t="s">
        <v>43</v>
      </c>
      <c r="B159" s="245"/>
      <c r="C159" s="246"/>
      <c r="D159" s="7">
        <f t="array" ref="D159">SUM((Statistik_OKJA!$C$7:$C$51=$A159)*(Statistik_OKJA!$D$7:$D$51=$A155)*((Statistik_OKJA!AQ$7:AQ$51)))</f>
        <v>0</v>
      </c>
      <c r="E159" s="7">
        <f t="array" ref="E159">SUM((Statistik_OKJA!$C$7:$C$51=$A159)*(Statistik_OKJA!$D$7:$D$51=$A155)*((Statistik_OKJA!I$7:I$51)))</f>
        <v>0</v>
      </c>
      <c r="F159" s="1">
        <f t="array" ref="F159">SUM((Statistik_OKJA!$C$7:$C$51=$A159)*(Statistik_OKJA!$D$7:$D$51=$A155)*((Statistik_OKJA!J$7:J$51)))</f>
        <v>0</v>
      </c>
      <c r="G159" s="1">
        <f t="array" ref="G159">SUM((Statistik_OKJA!$C$7:$C$51=$A159)*(Statistik_OKJA!$D$7:$D$51=$A155)*((Statistik_OKJA!K$7:K$51)))</f>
        <v>0</v>
      </c>
      <c r="H159" s="1">
        <f t="array" ref="H159">SUM((Statistik_OKJA!$C$7:$C$51=$A159)*(Statistik_OKJA!$D$7:$D$51=$A155)*((Statistik_OKJA!L$7:L$51)))</f>
        <v>0</v>
      </c>
      <c r="I159" s="10">
        <f t="array" ref="I159">SUM((Statistik_OKJA!$C$7:$C$51=$A159)*(Statistik_OKJA!$D$7:$D$51=$A155)*((Statistik_OKJA!M$7:M$51)))</f>
        <v>0</v>
      </c>
      <c r="J159" s="7">
        <f t="array" ref="J159">SUM((Statistik_OKJA!$C$7:$C$51=$A159)*(Statistik_OKJA!$D$7:$D$51=$A155)*((Statistik_OKJA!N$7:N$51)))</f>
        <v>0</v>
      </c>
      <c r="K159" s="1">
        <f t="array" ref="K159">SUM((Statistik_OKJA!$C$7:$C$51=$A159)*(Statistik_OKJA!$D$7:$D$51=$A155)*((Statistik_OKJA!O$7:O$51)))</f>
        <v>0</v>
      </c>
      <c r="L159" s="1">
        <f t="array" ref="L159">SUM((Statistik_OKJA!$C$7:$C$51=$A159)*(Statistik_OKJA!$D$7:$D$51=$A155)*((Statistik_OKJA!P$7:P$51)))</f>
        <v>0</v>
      </c>
      <c r="M159" s="1">
        <f t="array" ref="M159">SUM((Statistik_OKJA!$C$7:$C$51=$A159)*(Statistik_OKJA!$D$7:$D$51=$A155)*((Statistik_OKJA!Q$7:Q$51)))</f>
        <v>0</v>
      </c>
      <c r="N159" s="10">
        <f t="array" ref="N159">SUM((Statistik_OKJA!$C$7:$C$51=$A159)*(Statistik_OKJA!$D$7:$D$51=$A155)*((Statistik_OKJA!R$7:R$51)))</f>
        <v>0</v>
      </c>
      <c r="O159" s="7">
        <f t="array" ref="O159">SUM((Statistik_OKJA!$C$7:$C$51=$A159)*(Statistik_OKJA!$D$7:$D$51=$A155)*((Statistik_OKJA!S$7:S$51)))</f>
        <v>0</v>
      </c>
      <c r="P159" s="1">
        <f t="array" ref="P159">SUM((Statistik_OKJA!$C$7:$C$51=$A159)*(Statistik_OKJA!$D$7:$D$51=$A155)*((Statistik_OKJA!T$7:T$51)))</f>
        <v>0</v>
      </c>
      <c r="Q159" s="1">
        <f t="array" ref="Q159">SUM((Statistik_OKJA!$C$7:$C$51=$A159)*(Statistik_OKJA!$D$7:$D$51=$A155)*((Statistik_OKJA!U$7:U$51)))</f>
        <v>0</v>
      </c>
      <c r="R159" s="1">
        <f t="array" ref="R159">SUM((Statistik_OKJA!$C$7:$C$51=$A159)*(Statistik_OKJA!$D$7:$D$51=$A155)*((Statistik_OKJA!V$7:V$51)))</f>
        <v>0</v>
      </c>
      <c r="S159" s="10">
        <f t="array" ref="S159">SUM((Statistik_OKJA!$C$7:$C$51=$A159)*(Statistik_OKJA!$D$7:$D$51=$A155)*((Statistik_OKJA!W$7:W$51)))</f>
        <v>0</v>
      </c>
      <c r="T159" s="7">
        <f t="array" ref="T159">SUM((Statistik_OKJA!$C$7:$C$51=$A159)*(Statistik_OKJA!$D$7:$D$51=$A155)*((Statistik_OKJA!X$7:X$51)))</f>
        <v>0</v>
      </c>
      <c r="U159" s="1">
        <f t="array" ref="U159">SUM((Statistik_OKJA!$C$7:$C$51=$A159)*(Statistik_OKJA!$D$7:$D$51=$A155)*((Statistik_OKJA!Y$7:Y$51)))</f>
        <v>0</v>
      </c>
      <c r="V159" s="1">
        <f t="array" ref="V159">SUM((Statistik_OKJA!$C$7:$C$51=$A159)*(Statistik_OKJA!$D$7:$D$51=$A155)*((Statistik_OKJA!Z$7:Z$51)))</f>
        <v>0</v>
      </c>
      <c r="W159" s="1">
        <f t="array" ref="W159">SUM((Statistik_OKJA!$C$7:$C$51=$A159)*(Statistik_OKJA!$D$7:$D$51=$A155)*((Statistik_OKJA!AA$7:AA$51)))</f>
        <v>0</v>
      </c>
      <c r="X159" s="10">
        <f t="array" ref="X159">SUM((Statistik_OKJA!$C$7:$C$51=$A159)*(Statistik_OKJA!$D$7:$D$51=$A155)*((Statistik_OKJA!AB$7:AB$51)))</f>
        <v>0</v>
      </c>
      <c r="Y159" s="7">
        <f t="array" ref="Y159">SUM((Statistik_OKJA!$C$7:$C$51=$A159)*(Statistik_OKJA!$D$7:$D$51=$A155)*((Statistik_OKJA!AC$7:AC$51)))</f>
        <v>0</v>
      </c>
      <c r="Z159" s="1">
        <f t="array" ref="Z159">SUM((Statistik_OKJA!$C$7:$C$51=$A159)*(Statistik_OKJA!$D$7:$D$51=$A155)*((Statistik_OKJA!AD$7:AD$51)))</f>
        <v>0</v>
      </c>
      <c r="AA159" s="1">
        <f t="array" ref="AA159">SUM((Statistik_OKJA!$C$7:$C$51=$A159)*(Statistik_OKJA!$D$7:$D$51=$A155)*((Statistik_OKJA!AE$7:AE$51)))</f>
        <v>0</v>
      </c>
      <c r="AB159" s="1">
        <f t="array" ref="AB159">SUM((Statistik_OKJA!$C$7:$C$51=$A159)*(Statistik_OKJA!$D$7:$D$51=$A155)*((Statistik_OKJA!AF$7:AF$51)))</f>
        <v>0</v>
      </c>
      <c r="AC159" s="10">
        <f t="array" ref="AC159">SUM((Statistik_OKJA!$C$7:$C$51=$A159)*(Statistik_OKJA!$D$7:$D$51=$A155)*((Statistik_OKJA!AG$7:AG$51)))</f>
        <v>0</v>
      </c>
      <c r="AD159" s="7">
        <f t="array" ref="AD159">SUM((Statistik_OKJA!$C$7:$C$51=$A159)*(Statistik_OKJA!$D$7:$D$51=$A155)*((Statistik_OKJA!AH$7:AH$51)))</f>
        <v>0</v>
      </c>
      <c r="AE159" s="1">
        <f t="array" ref="AE159">SUM((Statistik_OKJA!$C$7:$C$51=$A159)*(Statistik_OKJA!$D$7:$D$51=$A155)*((Statistik_OKJA!AI$7:AI$51)))</f>
        <v>0</v>
      </c>
      <c r="AF159" s="1">
        <f t="array" ref="AF159">SUM((Statistik_OKJA!$C$7:$C$51=$A159)*(Statistik_OKJA!$D$7:$D$51=$A155)*((Statistik_OKJA!AJ$7:AJ$51)))</f>
        <v>0</v>
      </c>
      <c r="AG159" s="1">
        <f t="array" ref="AG159">SUM((Statistik_OKJA!$C$7:$C$51=$A159)*(Statistik_OKJA!$D$7:$D$51=$A155)*((Statistik_OKJA!AK$7:AK$51)))</f>
        <v>0</v>
      </c>
      <c r="AH159" s="10">
        <f t="array" ref="AH159">SUM((Statistik_OKJA!$C$7:$C$51=$A159)*(Statistik_OKJA!$D$7:$D$51=$A155)*((Statistik_OKJA!AL$7:AL$51)))</f>
        <v>0</v>
      </c>
    </row>
    <row r="160" spans="1:34" ht="15" customHeight="1" thickBot="1" x14ac:dyDescent="0.3">
      <c r="A160" s="247" t="s">
        <v>38</v>
      </c>
      <c r="B160" s="248"/>
      <c r="C160" s="249"/>
      <c r="D160" s="11">
        <f t="array" ref="D160">SUM((Statistik_FPT!$C$7:$C$51=$A160)*(Statistik_FPT!$D$7:$D$51=$A155)*((Statistik_FPT!AQ$7:AQ$51)))</f>
        <v>0</v>
      </c>
      <c r="E160" s="11">
        <f t="array" ref="E160">SUM((Statistik_FPT!$C$7:$C$51=$A160)*(Statistik_FPT!$D$7:$D$51=$A155)*((Statistik_FPT!I$7:I$51)))</f>
        <v>0</v>
      </c>
      <c r="F160" s="12">
        <f t="array" ref="F160">SUM((Statistik_FPT!$C$7:$C$51=$A160)*(Statistik_FPT!$D$7:$D$51=$A155)*((Statistik_FPT!J$7:J$51)))</f>
        <v>0</v>
      </c>
      <c r="G160" s="12">
        <f t="array" ref="G160">SUM((Statistik_FPT!$C$7:$C$51=$A160)*(Statistik_FPT!$D$7:$D$51=$A155)*((Statistik_FPT!K$7:K$51)))</f>
        <v>0</v>
      </c>
      <c r="H160" s="12">
        <f t="array" ref="H160">SUM((Statistik_FPT!$C$7:$C$51=$A160)*(Statistik_FPT!$D$7:$D$51=$A155)*((Statistik_FPT!L$7:L$51)))</f>
        <v>0</v>
      </c>
      <c r="I160" s="13">
        <f t="array" ref="I160">SUM((Statistik_FPT!$C$7:$C$51=$A160)*(Statistik_FPT!$D$7:$D$51=$A155)*((Statistik_FPT!M$7:M$51)))</f>
        <v>0</v>
      </c>
      <c r="J160" s="11">
        <f t="array" ref="J160">SUM((Statistik_FPT!$C$7:$C$51=$A160)*(Statistik_FPT!$D$7:$D$51=$A155)*((Statistik_FPT!N$7:N$51)))</f>
        <v>0</v>
      </c>
      <c r="K160" s="12">
        <f t="array" ref="K160">SUM((Statistik_FPT!$C$7:$C$51=$A160)*(Statistik_FPT!$D$7:$D$51=$A155)*((Statistik_FPT!O$7:O$51)))</f>
        <v>0</v>
      </c>
      <c r="L160" s="12">
        <f t="array" ref="L160">SUM((Statistik_FPT!$C$7:$C$51=$A160)*(Statistik_FPT!$D$7:$D$51=$A155)*((Statistik_FPT!P$7:P$51)))</f>
        <v>0</v>
      </c>
      <c r="M160" s="12">
        <f t="array" ref="M160">SUM((Statistik_FPT!$C$7:$C$51=$A160)*(Statistik_FPT!$D$7:$D$51=$A155)*((Statistik_FPT!Q$7:Q$51)))</f>
        <v>0</v>
      </c>
      <c r="N160" s="13">
        <f t="array" ref="N160">SUM((Statistik_FPT!$C$7:$C$51=$A160)*(Statistik_FPT!$D$7:$D$51=$A155)*((Statistik_FPT!R$7:R$51)))</f>
        <v>0</v>
      </c>
      <c r="O160" s="11">
        <f t="array" ref="O160">SUM((Statistik_FPT!$C$7:$C$51=$A160)*(Statistik_FPT!$D$7:$D$51=$A155)*((Statistik_FPT!S$7:S$51)))</f>
        <v>0</v>
      </c>
      <c r="P160" s="12">
        <f t="array" ref="P160">SUM((Statistik_FPT!$C$7:$C$51=$A160)*(Statistik_FPT!$D$7:$D$51=$A155)*((Statistik_FPT!T$7:T$51)))</f>
        <v>0</v>
      </c>
      <c r="Q160" s="12">
        <f t="array" ref="Q160">SUM((Statistik_FPT!$C$7:$C$51=$A160)*(Statistik_FPT!$D$7:$D$51=$A155)*((Statistik_FPT!U$7:U$51)))</f>
        <v>0</v>
      </c>
      <c r="R160" s="12">
        <f t="array" ref="R160">SUM((Statistik_FPT!$C$7:$C$51=$A160)*(Statistik_FPT!$D$7:$D$51=$A155)*((Statistik_FPT!V$7:V$51)))</f>
        <v>0</v>
      </c>
      <c r="S160" s="13">
        <f t="array" ref="S160">SUM((Statistik_FPT!$C$7:$C$51=$A160)*(Statistik_FPT!$D$7:$D$51=$A155)*((Statistik_FPT!W$7:W$51)))</f>
        <v>0</v>
      </c>
      <c r="T160" s="11">
        <f t="array" ref="T160">SUM((Statistik_FPT!$C$7:$C$51=$A160)*(Statistik_FPT!$D$7:$D$51=$A155)*((Statistik_FPT!X$7:X$51)))</f>
        <v>0</v>
      </c>
      <c r="U160" s="12">
        <f t="array" ref="U160">SUM((Statistik_FPT!$C$7:$C$51=$A160)*(Statistik_FPT!$D$7:$D$51=$A155)*((Statistik_FPT!Y$7:Y$51)))</f>
        <v>0</v>
      </c>
      <c r="V160" s="12">
        <f t="array" ref="V160">SUM((Statistik_FPT!$C$7:$C$51=$A160)*(Statistik_FPT!$D$7:$D$51=$A155)*((Statistik_FPT!Z$7:Z$51)))</f>
        <v>0</v>
      </c>
      <c r="W160" s="12">
        <f t="array" ref="W160">SUM((Statistik_FPT!$C$7:$C$51=$A160)*(Statistik_FPT!$D$7:$D$51=$A155)*((Statistik_FPT!AA$7:AA$51)))</f>
        <v>0</v>
      </c>
      <c r="X160" s="13">
        <f t="array" ref="X160">SUM((Statistik_FPT!$C$7:$C$51=$A160)*(Statistik_FPT!$D$7:$D$51=$A155)*((Statistik_FPT!AB$7:AB$51)))</f>
        <v>0</v>
      </c>
      <c r="Y160" s="11">
        <f t="array" ref="Y160">SUM((Statistik_FPT!$C$7:$C$51=$A160)*(Statistik_FPT!$D$7:$D$51=$A155)*((Statistik_FPT!AC$7:AC$51)))</f>
        <v>0</v>
      </c>
      <c r="Z160" s="12">
        <f t="array" ref="Z160">SUM((Statistik_FPT!$C$7:$C$51=$A160)*(Statistik_FPT!$D$7:$D$51=$A155)*((Statistik_FPT!AD$7:AD$51)))</f>
        <v>0</v>
      </c>
      <c r="AA160" s="12">
        <f t="array" ref="AA160">SUM((Statistik_FPT!$C$7:$C$51=$A160)*(Statistik_FPT!$D$7:$D$51=$A155)*((Statistik_FPT!AE$7:AE$51)))</f>
        <v>0</v>
      </c>
      <c r="AB160" s="12">
        <f t="array" ref="AB160">SUM((Statistik_FPT!$C$7:$C$51=$A160)*(Statistik_FPT!$D$7:$D$51=$A155)*((Statistik_FPT!AF$7:AF$51)))</f>
        <v>0</v>
      </c>
      <c r="AC160" s="13">
        <f t="array" ref="AC160">SUM((Statistik_FPT!$C$7:$C$51=$A160)*(Statistik_FPT!$D$7:$D$51=$A155)*((Statistik_FPT!AG$7:AG$51)))</f>
        <v>0</v>
      </c>
      <c r="AD160" s="11">
        <f t="array" ref="AD160">SUM((Statistik_FPT!$C$7:$C$51=$A160)*(Statistik_FPT!$D$7:$D$51=$A155)*((Statistik_FPT!AH$7:AH$51)))</f>
        <v>0</v>
      </c>
      <c r="AE160" s="12">
        <f t="array" ref="AE160">SUM((Statistik_FPT!$C$7:$C$51=$A160)*(Statistik_FPT!$D$7:$D$51=$A155)*((Statistik_FPT!AI$7:AI$51)))</f>
        <v>0</v>
      </c>
      <c r="AF160" s="12">
        <f t="array" ref="AF160">SUM((Statistik_FPT!$C$7:$C$51=$A160)*(Statistik_FPT!$D$7:$D$51=$A155)*((Statistik_FPT!AJ$7:AJ$51)))</f>
        <v>0</v>
      </c>
      <c r="AG160" s="12">
        <f t="array" ref="AG160">SUM((Statistik_FPT!$C$7:$C$51=$A160)*(Statistik_FPT!$D$7:$D$51=$A155)*((Statistik_FPT!AK$7:AK$51)))</f>
        <v>0</v>
      </c>
      <c r="AH160" s="13">
        <f t="array" ref="AH160">SUM((Statistik_FPT!$C$7:$C$51=$A160)*(Statistik_FPT!$D$7:$D$51=$A155)*((Statistik_FPT!AL$7:AL$51)))</f>
        <v>0</v>
      </c>
    </row>
    <row r="161" spans="1:34" ht="15.75" thickBot="1" x14ac:dyDescent="0.3"/>
    <row r="162" spans="1:34" ht="15" customHeight="1" thickBot="1" x14ac:dyDescent="0.3">
      <c r="A162" s="238">
        <v>18</v>
      </c>
      <c r="B162" s="239"/>
      <c r="C162" s="240"/>
      <c r="D162" s="238" t="s">
        <v>47</v>
      </c>
      <c r="E162" s="224" t="s">
        <v>53</v>
      </c>
      <c r="F162" s="225"/>
      <c r="G162" s="225"/>
      <c r="H162" s="225"/>
      <c r="I162" s="226"/>
      <c r="J162" s="224" t="s">
        <v>54</v>
      </c>
      <c r="K162" s="225"/>
      <c r="L162" s="225"/>
      <c r="M162" s="225"/>
      <c r="N162" s="226"/>
      <c r="O162" s="224" t="s">
        <v>55</v>
      </c>
      <c r="P162" s="225"/>
      <c r="Q162" s="225"/>
      <c r="R162" s="225"/>
      <c r="S162" s="226"/>
      <c r="T162" s="224" t="s">
        <v>56</v>
      </c>
      <c r="U162" s="225"/>
      <c r="V162" s="225"/>
      <c r="W162" s="225"/>
      <c r="X162" s="226"/>
      <c r="Y162" s="224" t="s">
        <v>57</v>
      </c>
      <c r="Z162" s="225"/>
      <c r="AA162" s="225"/>
      <c r="AB162" s="225"/>
      <c r="AC162" s="226"/>
      <c r="AD162" s="224" t="s">
        <v>58</v>
      </c>
      <c r="AE162" s="225"/>
      <c r="AF162" s="225"/>
      <c r="AG162" s="225"/>
      <c r="AH162" s="226"/>
    </row>
    <row r="163" spans="1:34" s="134" customFormat="1" ht="15" customHeight="1" thickBot="1" x14ac:dyDescent="0.3">
      <c r="A163" s="241"/>
      <c r="B163" s="242"/>
      <c r="C163" s="243"/>
      <c r="D163" s="241"/>
      <c r="E163" s="127" t="s">
        <v>26</v>
      </c>
      <c r="F163" s="128" t="s">
        <v>27</v>
      </c>
      <c r="G163" s="128" t="s">
        <v>28</v>
      </c>
      <c r="H163" s="128" t="s">
        <v>29</v>
      </c>
      <c r="I163" s="129" t="s">
        <v>30</v>
      </c>
      <c r="J163" s="127" t="s">
        <v>26</v>
      </c>
      <c r="K163" s="128" t="s">
        <v>27</v>
      </c>
      <c r="L163" s="128" t="s">
        <v>28</v>
      </c>
      <c r="M163" s="128" t="s">
        <v>29</v>
      </c>
      <c r="N163" s="130" t="s">
        <v>31</v>
      </c>
      <c r="O163" s="131" t="s">
        <v>26</v>
      </c>
      <c r="P163" s="132" t="s">
        <v>27</v>
      </c>
      <c r="Q163" s="132" t="s">
        <v>28</v>
      </c>
      <c r="R163" s="132" t="s">
        <v>29</v>
      </c>
      <c r="S163" s="133" t="s">
        <v>31</v>
      </c>
      <c r="T163" s="131" t="s">
        <v>26</v>
      </c>
      <c r="U163" s="132" t="s">
        <v>27</v>
      </c>
      <c r="V163" s="132" t="s">
        <v>28</v>
      </c>
      <c r="W163" s="132" t="s">
        <v>29</v>
      </c>
      <c r="X163" s="133" t="s">
        <v>31</v>
      </c>
      <c r="Y163" s="131" t="s">
        <v>26</v>
      </c>
      <c r="Z163" s="132" t="s">
        <v>27</v>
      </c>
      <c r="AA163" s="132" t="s">
        <v>28</v>
      </c>
      <c r="AB163" s="132" t="s">
        <v>29</v>
      </c>
      <c r="AC163" s="133" t="s">
        <v>31</v>
      </c>
      <c r="AD163" s="131" t="s">
        <v>26</v>
      </c>
      <c r="AE163" s="132" t="s">
        <v>27</v>
      </c>
      <c r="AF163" s="132" t="s">
        <v>28</v>
      </c>
      <c r="AG163" s="132" t="s">
        <v>29</v>
      </c>
      <c r="AH163" s="133" t="s">
        <v>31</v>
      </c>
    </row>
    <row r="164" spans="1:34" ht="15" customHeight="1" x14ac:dyDescent="0.25">
      <c r="A164" s="266" t="s">
        <v>20</v>
      </c>
      <c r="B164" s="267"/>
      <c r="C164" s="268"/>
      <c r="D164" s="7">
        <f t="array" ref="D164">SUM((Statistik_OKJA!$C$7:$C$51=$A164)*(Statistik_OKJA!$D$7:$D$51=$A162)*((Statistik_OKJA!AQ$7:AQ$51)))</f>
        <v>0</v>
      </c>
      <c r="E164" s="8">
        <f t="array" ref="E164">SUM((Statistik_OKJA!$C$7:$C$51=$A164)*(Statistik_OKJA!$D$7:$D$51=$A162)*((Statistik_OKJA!I$7:I$51)))</f>
        <v>0</v>
      </c>
      <c r="F164" s="2">
        <f t="array" ref="F164">SUM((Statistik_OKJA!$C$7:$C$51=$A164)*(Statistik_OKJA!$D$7:$D$51=$A162)*((Statistik_OKJA!J$7:J$51)))</f>
        <v>0</v>
      </c>
      <c r="G164" s="2">
        <f t="array" ref="G164">SUM((Statistik_OKJA!$C$7:$C$51=$A164)*(Statistik_OKJA!$D$7:$D$51=$A162)*((Statistik_OKJA!K$7:K$51)))</f>
        <v>0</v>
      </c>
      <c r="H164" s="2">
        <f t="array" ref="H164">SUM((Statistik_OKJA!$C$7:$C$51=$A164)*(Statistik_OKJA!$D$7:$D$51=$A162)*((Statistik_OKJA!L$7:L$51)))</f>
        <v>0</v>
      </c>
      <c r="I164" s="9">
        <f t="array" ref="I164">SUM((Statistik_OKJA!$C$7:$C$51=$A164)*(Statistik_OKJA!$D$7:$D$51=$A162)*((Statistik_OKJA!M$7:M$51)))</f>
        <v>0</v>
      </c>
      <c r="J164" s="8">
        <f t="array" ref="J164">SUM((Statistik_OKJA!$C$7:$C$51=$A164)*(Statistik_OKJA!$D$7:$D$51=$A162)*((Statistik_OKJA!N$7:N$51)))</f>
        <v>0</v>
      </c>
      <c r="K164" s="2">
        <f t="array" ref="K164">SUM((Statistik_OKJA!$C$7:$C$51=$A164)*(Statistik_OKJA!$D$7:$D$51=$A162)*((Statistik_OKJA!O$7:O$51)))</f>
        <v>0</v>
      </c>
      <c r="L164" s="2">
        <f t="array" ref="L164">SUM((Statistik_OKJA!$C$7:$C$51=$A164)*(Statistik_OKJA!$D$7:$D$51=$A162)*((Statistik_OKJA!P$7:P$51)))</f>
        <v>0</v>
      </c>
      <c r="M164" s="2">
        <f t="array" ref="M164">SUM((Statistik_OKJA!$C$7:$C$51=$A164)*(Statistik_OKJA!$D$7:$D$51=$A162)*((Statistik_OKJA!Q$7:Q$51)))</f>
        <v>0</v>
      </c>
      <c r="N164" s="9">
        <f t="array" ref="N164">SUM((Statistik_OKJA!$C$7:$C$51=$A164)*(Statistik_OKJA!$D$7:$D$51=$A162)*((Statistik_OKJA!R$7:R$51)))</f>
        <v>0</v>
      </c>
      <c r="O164" s="8">
        <f t="array" ref="O164">SUM((Statistik_OKJA!$C$7:$C$51=$A164)*(Statistik_OKJA!$D$7:$D$51=$A162)*((Statistik_OKJA!S$7:S$51)))</f>
        <v>0</v>
      </c>
      <c r="P164" s="2">
        <f t="array" ref="P164">SUM((Statistik_OKJA!$C$7:$C$51=$A164)*(Statistik_OKJA!$D$7:$D$51=$A162)*((Statistik_OKJA!T$7:T$51)))</f>
        <v>0</v>
      </c>
      <c r="Q164" s="2">
        <f t="array" ref="Q164">SUM((Statistik_OKJA!$C$7:$C$51=$A164)*(Statistik_OKJA!$D$7:$D$51=$A162)*((Statistik_OKJA!U$7:U$51)))</f>
        <v>0</v>
      </c>
      <c r="R164" s="2">
        <f t="array" ref="R164">SUM((Statistik_OKJA!$C$7:$C$51=$A164)*(Statistik_OKJA!$D$7:$D$51=$A162)*((Statistik_OKJA!V$7:V$51)))</f>
        <v>0</v>
      </c>
      <c r="S164" s="9">
        <f t="array" ref="S164">SUM((Statistik_OKJA!$C$7:$C$51=$A164)*(Statistik_OKJA!$D$7:$D$51=$A162)*((Statistik_OKJA!W$7:W$51)))</f>
        <v>0</v>
      </c>
      <c r="T164" s="8">
        <f t="array" ref="T164">SUM((Statistik_OKJA!$C$7:$C$51=$A164)*(Statistik_OKJA!$D$7:$D$51=$A162)*((Statistik_OKJA!X$7:X$51)))</f>
        <v>0</v>
      </c>
      <c r="U164" s="2">
        <f t="array" ref="U164">SUM((Statistik_OKJA!$C$7:$C$51=$A164)*(Statistik_OKJA!$D$7:$D$51=$A162)*((Statistik_OKJA!Y$7:Y$51)))</f>
        <v>0</v>
      </c>
      <c r="V164" s="2">
        <f t="array" ref="V164">SUM((Statistik_OKJA!$C$7:$C$51=$A164)*(Statistik_OKJA!$D$7:$D$51=$A162)*((Statistik_OKJA!Z$7:Z$51)))</f>
        <v>0</v>
      </c>
      <c r="W164" s="2">
        <f t="array" ref="W164">SUM((Statistik_OKJA!$C$7:$C$51=$A164)*(Statistik_OKJA!$D$7:$D$51=$A162)*((Statistik_OKJA!AA$7:AA$51)))</f>
        <v>0</v>
      </c>
      <c r="X164" s="9">
        <f t="array" ref="X164">SUM((Statistik_OKJA!$C$7:$C$51=$A164)*(Statistik_OKJA!$D$7:$D$51=$A162)*((Statistik_OKJA!AB$7:AB$51)))</f>
        <v>0</v>
      </c>
      <c r="Y164" s="8">
        <f t="array" ref="Y164">SUM((Statistik_OKJA!$C$7:$C$51=$A164)*(Statistik_OKJA!$D$7:$D$51=$A162)*((Statistik_OKJA!AC$7:AC$51)))</f>
        <v>0</v>
      </c>
      <c r="Z164" s="2">
        <f t="array" ref="Z164">SUM((Statistik_OKJA!$C$7:$C$51=$A164)*(Statistik_OKJA!$D$7:$D$51=$A162)*((Statistik_OKJA!AD$7:AD$51)))</f>
        <v>0</v>
      </c>
      <c r="AA164" s="2">
        <f t="array" ref="AA164">SUM((Statistik_OKJA!$C$7:$C$51=$A164)*(Statistik_OKJA!$D$7:$D$51=$A162)*((Statistik_OKJA!AE$7:AE$51)))</f>
        <v>0</v>
      </c>
      <c r="AB164" s="2">
        <f t="array" ref="AB164">SUM((Statistik_OKJA!$C$7:$C$51=$A164)*(Statistik_OKJA!$D$7:$D$51=$A162)*((Statistik_OKJA!AF$7:AF$51)))</f>
        <v>0</v>
      </c>
      <c r="AC164" s="9">
        <f t="array" ref="AC164">SUM((Statistik_OKJA!$C$7:$C$51=$A164)*(Statistik_OKJA!$D$7:$D$51=$A162)*((Statistik_OKJA!AG$7:AG$51)))</f>
        <v>0</v>
      </c>
      <c r="AD164" s="8">
        <f t="array" ref="AD164">SUM((Statistik_OKJA!$C$7:$C$51=$A164)*(Statistik_OKJA!$D$7:$D$51=$A162)*((Statistik_OKJA!AH$7:AH$51)))</f>
        <v>0</v>
      </c>
      <c r="AE164" s="2">
        <f t="array" ref="AE164">SUM((Statistik_OKJA!$C$7:$C$51=$A164)*(Statistik_OKJA!$D$7:$D$51=$A162)*((Statistik_OKJA!AI$7:AI$51)))</f>
        <v>0</v>
      </c>
      <c r="AF164" s="2">
        <f t="array" ref="AF164">SUM((Statistik_OKJA!$C$7:$C$51=$A164)*(Statistik_OKJA!$D$7:$D$51=$A162)*((Statistik_OKJA!AJ$7:AJ$51)))</f>
        <v>0</v>
      </c>
      <c r="AG164" s="2">
        <f t="array" ref="AG164">SUM((Statistik_OKJA!$C$7:$C$51=$A164)*(Statistik_OKJA!$D$7:$D$51=$A162)*((Statistik_OKJA!AK$7:AK$51)))</f>
        <v>0</v>
      </c>
      <c r="AH164" s="9">
        <f t="array" ref="AH164">SUM((Statistik_OKJA!$C$7:$C$51=$A164)*(Statistik_OKJA!$D$7:$D$51=$A162)*((Statistik_OKJA!AL$7:AL$51)))</f>
        <v>0</v>
      </c>
    </row>
    <row r="165" spans="1:34" ht="15" customHeight="1" x14ac:dyDescent="0.25">
      <c r="A165" s="244" t="s">
        <v>42</v>
      </c>
      <c r="B165" s="245"/>
      <c r="C165" s="246"/>
      <c r="D165" s="7">
        <f t="array" ref="D165">SUM((Statistik_OKJA!$C$7:$C$51=$A165)*(Statistik_OKJA!$D$7:$D$51=$A162)*((Statistik_OKJA!AQ$7:AQ$51)))</f>
        <v>0</v>
      </c>
      <c r="E165" s="7">
        <f t="array" ref="E165">SUM((Statistik_OKJA!$C$7:$C$51=$A165)*(Statistik_OKJA!$D$7:$D$51=$A162)*((Statistik_OKJA!I$7:I$51)))</f>
        <v>0</v>
      </c>
      <c r="F165" s="1">
        <f t="array" ref="F165">SUM((Statistik_OKJA!$C$7:$C$51=$A165)*(Statistik_OKJA!$D$7:$D$51=$A162)*((Statistik_OKJA!J$7:J$51)))</f>
        <v>0</v>
      </c>
      <c r="G165" s="1">
        <f t="array" ref="G165">SUM((Statistik_OKJA!$C$7:$C$51=$A165)*(Statistik_OKJA!$D$7:$D$51=$A162)*((Statistik_OKJA!K$7:K$51)))</f>
        <v>0</v>
      </c>
      <c r="H165" s="1">
        <f t="array" ref="H165">SUM((Statistik_OKJA!$C$7:$C$51=$A165)*(Statistik_OKJA!$D$7:$D$51=$A162)*((Statistik_OKJA!L$7:L$51)))</f>
        <v>0</v>
      </c>
      <c r="I165" s="10">
        <f t="array" ref="I165">SUM((Statistik_OKJA!$C$7:$C$51=$A165)*(Statistik_OKJA!$D$7:$D$51=$A162)*((Statistik_OKJA!M$7:M$51)))</f>
        <v>0</v>
      </c>
      <c r="J165" s="7">
        <f t="array" ref="J165">SUM((Statistik_OKJA!$C$7:$C$51=$A165)*(Statistik_OKJA!$D$7:$D$51=$A162)*((Statistik_OKJA!N$7:N$51)))</f>
        <v>0</v>
      </c>
      <c r="K165" s="1">
        <f t="array" ref="K165">SUM((Statistik_OKJA!$C$7:$C$51=$A165)*(Statistik_OKJA!$D$7:$D$51=$A162)*((Statistik_OKJA!O$7:O$51)))</f>
        <v>0</v>
      </c>
      <c r="L165" s="1">
        <f t="array" ref="L165">SUM((Statistik_OKJA!$C$7:$C$51=$A165)*(Statistik_OKJA!$D$7:$D$51=$A162)*((Statistik_OKJA!P$7:P$51)))</f>
        <v>0</v>
      </c>
      <c r="M165" s="1">
        <f t="array" ref="M165">SUM((Statistik_OKJA!$C$7:$C$51=$A165)*(Statistik_OKJA!$D$7:$D$51=$A162)*((Statistik_OKJA!Q$7:Q$51)))</f>
        <v>0</v>
      </c>
      <c r="N165" s="10">
        <f t="array" ref="N165">SUM((Statistik_OKJA!$C$7:$C$51=$A165)*(Statistik_OKJA!$D$7:$D$51=$A162)*((Statistik_OKJA!R$7:R$51)))</f>
        <v>0</v>
      </c>
      <c r="O165" s="7">
        <f t="array" ref="O165">SUM((Statistik_OKJA!$C$7:$C$51=$A165)*(Statistik_OKJA!$D$7:$D$51=$A162)*((Statistik_OKJA!S$7:S$51)))</f>
        <v>0</v>
      </c>
      <c r="P165" s="1">
        <f t="array" ref="P165">SUM((Statistik_OKJA!$C$7:$C$51=$A165)*(Statistik_OKJA!$D$7:$D$51=$A162)*((Statistik_OKJA!T$7:T$51)))</f>
        <v>0</v>
      </c>
      <c r="Q165" s="1">
        <f t="array" ref="Q165">SUM((Statistik_OKJA!$C$7:$C$51=$A165)*(Statistik_OKJA!$D$7:$D$51=$A162)*((Statistik_OKJA!U$7:U$51)))</f>
        <v>0</v>
      </c>
      <c r="R165" s="1">
        <f t="array" ref="R165">SUM((Statistik_OKJA!$C$7:$C$51=$A165)*(Statistik_OKJA!$D$7:$D$51=$A162)*((Statistik_OKJA!V$7:V$51)))</f>
        <v>0</v>
      </c>
      <c r="S165" s="10">
        <f t="array" ref="S165">SUM((Statistik_OKJA!$C$7:$C$51=$A165)*(Statistik_OKJA!$D$7:$D$51=$A162)*((Statistik_OKJA!W$7:W$51)))</f>
        <v>0</v>
      </c>
      <c r="T165" s="7">
        <f t="array" ref="T165">SUM((Statistik_OKJA!$C$7:$C$51=$A165)*(Statistik_OKJA!$D$7:$D$51=$A162)*((Statistik_OKJA!X$7:X$51)))</f>
        <v>0</v>
      </c>
      <c r="U165" s="1">
        <f t="array" ref="U165">SUM((Statistik_OKJA!$C$7:$C$51=$A165)*(Statistik_OKJA!$D$7:$D$51=$A162)*((Statistik_OKJA!Y$7:Y$51)))</f>
        <v>0</v>
      </c>
      <c r="V165" s="1">
        <f t="array" ref="V165">SUM((Statistik_OKJA!$C$7:$C$51=$A165)*(Statistik_OKJA!$D$7:$D$51=$A162)*((Statistik_OKJA!Z$7:Z$51)))</f>
        <v>0</v>
      </c>
      <c r="W165" s="1">
        <f t="array" ref="W165">SUM((Statistik_OKJA!$C$7:$C$51=$A165)*(Statistik_OKJA!$D$7:$D$51=$A162)*((Statistik_OKJA!AA$7:AA$51)))</f>
        <v>0</v>
      </c>
      <c r="X165" s="10">
        <f t="array" ref="X165">SUM((Statistik_OKJA!$C$7:$C$51=$A165)*(Statistik_OKJA!$D$7:$D$51=$A162)*((Statistik_OKJA!AB$7:AB$51)))</f>
        <v>0</v>
      </c>
      <c r="Y165" s="7">
        <f t="array" ref="Y165">SUM((Statistik_OKJA!$C$7:$C$51=$A165)*(Statistik_OKJA!$D$7:$D$51=$A162)*((Statistik_OKJA!AC$7:AC$51)))</f>
        <v>0</v>
      </c>
      <c r="Z165" s="1">
        <f t="array" ref="Z165">SUM((Statistik_OKJA!$C$7:$C$51=$A165)*(Statistik_OKJA!$D$7:$D$51=$A162)*((Statistik_OKJA!AD$7:AD$51)))</f>
        <v>0</v>
      </c>
      <c r="AA165" s="1">
        <f t="array" ref="AA165">SUM((Statistik_OKJA!$C$7:$C$51=$A165)*(Statistik_OKJA!$D$7:$D$51=$A162)*((Statistik_OKJA!AE$7:AE$51)))</f>
        <v>0</v>
      </c>
      <c r="AB165" s="1">
        <f t="array" ref="AB165">SUM((Statistik_OKJA!$C$7:$C$51=$A165)*(Statistik_OKJA!$D$7:$D$51=$A162)*((Statistik_OKJA!AF$7:AF$51)))</f>
        <v>0</v>
      </c>
      <c r="AC165" s="10">
        <f t="array" ref="AC165">SUM((Statistik_OKJA!$C$7:$C$51=$A165)*(Statistik_OKJA!$D$7:$D$51=$A162)*((Statistik_OKJA!AG$7:AG$51)))</f>
        <v>0</v>
      </c>
      <c r="AD165" s="7">
        <f t="array" ref="AD165">SUM((Statistik_OKJA!$C$7:$C$51=$A165)*(Statistik_OKJA!$D$7:$D$51=$A162)*((Statistik_OKJA!AH$7:AH$51)))</f>
        <v>0</v>
      </c>
      <c r="AE165" s="1">
        <f t="array" ref="AE165">SUM((Statistik_OKJA!$C$7:$C$51=$A165)*(Statistik_OKJA!$D$7:$D$51=$A162)*((Statistik_OKJA!AI$7:AI$51)))</f>
        <v>0</v>
      </c>
      <c r="AF165" s="1">
        <f t="array" ref="AF165">SUM((Statistik_OKJA!$C$7:$C$51=$A165)*(Statistik_OKJA!$D$7:$D$51=$A162)*((Statistik_OKJA!AJ$7:AJ$51)))</f>
        <v>0</v>
      </c>
      <c r="AG165" s="1">
        <f t="array" ref="AG165">SUM((Statistik_OKJA!$C$7:$C$51=$A165)*(Statistik_OKJA!$D$7:$D$51=$A162)*((Statistik_OKJA!AK$7:AK$51)))</f>
        <v>0</v>
      </c>
      <c r="AH165" s="10">
        <f t="array" ref="AH165">SUM((Statistik_OKJA!$C$7:$C$51=$A165)*(Statistik_OKJA!$D$7:$D$51=$A162)*((Statistik_OKJA!AL$7:AL$51)))</f>
        <v>0</v>
      </c>
    </row>
    <row r="166" spans="1:34" ht="15" customHeight="1" x14ac:dyDescent="0.25">
      <c r="A166" s="244" t="s">
        <v>43</v>
      </c>
      <c r="B166" s="245"/>
      <c r="C166" s="246"/>
      <c r="D166" s="7">
        <f t="array" ref="D166">SUM((Statistik_OKJA!$C$7:$C$51=$A166)*(Statistik_OKJA!$D$7:$D$51=$A162)*((Statistik_OKJA!AQ$7:AQ$51)))</f>
        <v>0</v>
      </c>
      <c r="E166" s="7">
        <f t="array" ref="E166">SUM((Statistik_OKJA!$C$7:$C$51=$A166)*(Statistik_OKJA!$D$7:$D$51=$A162)*((Statistik_OKJA!I$7:I$51)))</f>
        <v>0</v>
      </c>
      <c r="F166" s="1">
        <f t="array" ref="F166">SUM((Statistik_OKJA!$C$7:$C$51=$A166)*(Statistik_OKJA!$D$7:$D$51=$A162)*((Statistik_OKJA!J$7:J$51)))</f>
        <v>0</v>
      </c>
      <c r="G166" s="1">
        <f t="array" ref="G166">SUM((Statistik_OKJA!$C$7:$C$51=$A166)*(Statistik_OKJA!$D$7:$D$51=$A162)*((Statistik_OKJA!K$7:K$51)))</f>
        <v>0</v>
      </c>
      <c r="H166" s="1">
        <f t="array" ref="H166">SUM((Statistik_OKJA!$C$7:$C$51=$A166)*(Statistik_OKJA!$D$7:$D$51=$A162)*((Statistik_OKJA!L$7:L$51)))</f>
        <v>0</v>
      </c>
      <c r="I166" s="10">
        <f t="array" ref="I166">SUM((Statistik_OKJA!$C$7:$C$51=$A166)*(Statistik_OKJA!$D$7:$D$51=$A162)*((Statistik_OKJA!M$7:M$51)))</f>
        <v>0</v>
      </c>
      <c r="J166" s="7">
        <f t="array" ref="J166">SUM((Statistik_OKJA!$C$7:$C$51=$A166)*(Statistik_OKJA!$D$7:$D$51=$A162)*((Statistik_OKJA!N$7:N$51)))</f>
        <v>0</v>
      </c>
      <c r="K166" s="1">
        <f t="array" ref="K166">SUM((Statistik_OKJA!$C$7:$C$51=$A166)*(Statistik_OKJA!$D$7:$D$51=$A162)*((Statistik_OKJA!O$7:O$51)))</f>
        <v>0</v>
      </c>
      <c r="L166" s="1">
        <f t="array" ref="L166">SUM((Statistik_OKJA!$C$7:$C$51=$A166)*(Statistik_OKJA!$D$7:$D$51=$A162)*((Statistik_OKJA!P$7:P$51)))</f>
        <v>0</v>
      </c>
      <c r="M166" s="1">
        <f t="array" ref="M166">SUM((Statistik_OKJA!$C$7:$C$51=$A166)*(Statistik_OKJA!$D$7:$D$51=$A162)*((Statistik_OKJA!Q$7:Q$51)))</f>
        <v>0</v>
      </c>
      <c r="N166" s="10">
        <f t="array" ref="N166">SUM((Statistik_OKJA!$C$7:$C$51=$A166)*(Statistik_OKJA!$D$7:$D$51=$A162)*((Statistik_OKJA!R$7:R$51)))</f>
        <v>0</v>
      </c>
      <c r="O166" s="7">
        <f t="array" ref="O166">SUM((Statistik_OKJA!$C$7:$C$51=$A166)*(Statistik_OKJA!$D$7:$D$51=$A162)*((Statistik_OKJA!S$7:S$51)))</f>
        <v>0</v>
      </c>
      <c r="P166" s="1">
        <f t="array" ref="P166">SUM((Statistik_OKJA!$C$7:$C$51=$A166)*(Statistik_OKJA!$D$7:$D$51=$A162)*((Statistik_OKJA!T$7:T$51)))</f>
        <v>0</v>
      </c>
      <c r="Q166" s="1">
        <f t="array" ref="Q166">SUM((Statistik_OKJA!$C$7:$C$51=$A166)*(Statistik_OKJA!$D$7:$D$51=$A162)*((Statistik_OKJA!U$7:U$51)))</f>
        <v>0</v>
      </c>
      <c r="R166" s="1">
        <f t="array" ref="R166">SUM((Statistik_OKJA!$C$7:$C$51=$A166)*(Statistik_OKJA!$D$7:$D$51=$A162)*((Statistik_OKJA!V$7:V$51)))</f>
        <v>0</v>
      </c>
      <c r="S166" s="10">
        <f t="array" ref="S166">SUM((Statistik_OKJA!$C$7:$C$51=$A166)*(Statistik_OKJA!$D$7:$D$51=$A162)*((Statistik_OKJA!W$7:W$51)))</f>
        <v>0</v>
      </c>
      <c r="T166" s="7">
        <f t="array" ref="T166">SUM((Statistik_OKJA!$C$7:$C$51=$A166)*(Statistik_OKJA!$D$7:$D$51=$A162)*((Statistik_OKJA!X$7:X$51)))</f>
        <v>0</v>
      </c>
      <c r="U166" s="1">
        <f t="array" ref="U166">SUM((Statistik_OKJA!$C$7:$C$51=$A166)*(Statistik_OKJA!$D$7:$D$51=$A162)*((Statistik_OKJA!Y$7:Y$51)))</f>
        <v>0</v>
      </c>
      <c r="V166" s="1">
        <f t="array" ref="V166">SUM((Statistik_OKJA!$C$7:$C$51=$A166)*(Statistik_OKJA!$D$7:$D$51=$A162)*((Statistik_OKJA!Z$7:Z$51)))</f>
        <v>0</v>
      </c>
      <c r="W166" s="1">
        <f t="array" ref="W166">SUM((Statistik_OKJA!$C$7:$C$51=$A166)*(Statistik_OKJA!$D$7:$D$51=$A162)*((Statistik_OKJA!AA$7:AA$51)))</f>
        <v>0</v>
      </c>
      <c r="X166" s="10">
        <f t="array" ref="X166">SUM((Statistik_OKJA!$C$7:$C$51=$A166)*(Statistik_OKJA!$D$7:$D$51=$A162)*((Statistik_OKJA!AB$7:AB$51)))</f>
        <v>0</v>
      </c>
      <c r="Y166" s="7">
        <f t="array" ref="Y166">SUM((Statistik_OKJA!$C$7:$C$51=$A166)*(Statistik_OKJA!$D$7:$D$51=$A162)*((Statistik_OKJA!AC$7:AC$51)))</f>
        <v>0</v>
      </c>
      <c r="Z166" s="1">
        <f t="array" ref="Z166">SUM((Statistik_OKJA!$C$7:$C$51=$A166)*(Statistik_OKJA!$D$7:$D$51=$A162)*((Statistik_OKJA!AD$7:AD$51)))</f>
        <v>0</v>
      </c>
      <c r="AA166" s="1">
        <f t="array" ref="AA166">SUM((Statistik_OKJA!$C$7:$C$51=$A166)*(Statistik_OKJA!$D$7:$D$51=$A162)*((Statistik_OKJA!AE$7:AE$51)))</f>
        <v>0</v>
      </c>
      <c r="AB166" s="1">
        <f t="array" ref="AB166">SUM((Statistik_OKJA!$C$7:$C$51=$A166)*(Statistik_OKJA!$D$7:$D$51=$A162)*((Statistik_OKJA!AF$7:AF$51)))</f>
        <v>0</v>
      </c>
      <c r="AC166" s="10">
        <f t="array" ref="AC166">SUM((Statistik_OKJA!$C$7:$C$51=$A166)*(Statistik_OKJA!$D$7:$D$51=$A162)*((Statistik_OKJA!AG$7:AG$51)))</f>
        <v>0</v>
      </c>
      <c r="AD166" s="7">
        <f t="array" ref="AD166">SUM((Statistik_OKJA!$C$7:$C$51=$A166)*(Statistik_OKJA!$D$7:$D$51=$A162)*((Statistik_OKJA!AH$7:AH$51)))</f>
        <v>0</v>
      </c>
      <c r="AE166" s="1">
        <f t="array" ref="AE166">SUM((Statistik_OKJA!$C$7:$C$51=$A166)*(Statistik_OKJA!$D$7:$D$51=$A162)*((Statistik_OKJA!AI$7:AI$51)))</f>
        <v>0</v>
      </c>
      <c r="AF166" s="1">
        <f t="array" ref="AF166">SUM((Statistik_OKJA!$C$7:$C$51=$A166)*(Statistik_OKJA!$D$7:$D$51=$A162)*((Statistik_OKJA!AJ$7:AJ$51)))</f>
        <v>0</v>
      </c>
      <c r="AG166" s="1">
        <f t="array" ref="AG166">SUM((Statistik_OKJA!$C$7:$C$51=$A166)*(Statistik_OKJA!$D$7:$D$51=$A162)*((Statistik_OKJA!AK$7:AK$51)))</f>
        <v>0</v>
      </c>
      <c r="AH166" s="10">
        <f t="array" ref="AH166">SUM((Statistik_OKJA!$C$7:$C$51=$A166)*(Statistik_OKJA!$D$7:$D$51=$A162)*((Statistik_OKJA!AL$7:AL$51)))</f>
        <v>0</v>
      </c>
    </row>
    <row r="167" spans="1:34" ht="15" customHeight="1" thickBot="1" x14ac:dyDescent="0.3">
      <c r="A167" s="247" t="s">
        <v>38</v>
      </c>
      <c r="B167" s="248"/>
      <c r="C167" s="249"/>
      <c r="D167" s="11">
        <f t="array" ref="D167">SUM((Statistik_FPT!$C$7:$C$51=$A167)*(Statistik_FPT!$D$7:$D$51=$A162)*((Statistik_FPT!AQ$7:AQ$51)))</f>
        <v>0</v>
      </c>
      <c r="E167" s="11">
        <f t="array" ref="E167">SUM((Statistik_FPT!$C$7:$C$51=$A167)*(Statistik_FPT!$D$7:$D$51=$A162)*((Statistik_FPT!I$7:I$51)))</f>
        <v>0</v>
      </c>
      <c r="F167" s="12">
        <f t="array" ref="F167">SUM((Statistik_FPT!$C$7:$C$51=$A167)*(Statistik_FPT!$D$7:$D$51=$A162)*((Statistik_FPT!J$7:J$51)))</f>
        <v>0</v>
      </c>
      <c r="G167" s="12">
        <f t="array" ref="G167">SUM((Statistik_FPT!$C$7:$C$51=$A167)*(Statistik_FPT!$D$7:$D$51=$A162)*((Statistik_FPT!K$7:K$51)))</f>
        <v>0</v>
      </c>
      <c r="H167" s="12">
        <f t="array" ref="H167">SUM((Statistik_FPT!$C$7:$C$51=$A167)*(Statistik_FPT!$D$7:$D$51=$A162)*((Statistik_FPT!L$7:L$51)))</f>
        <v>0</v>
      </c>
      <c r="I167" s="13">
        <f t="array" ref="I167">SUM((Statistik_FPT!$C$7:$C$51=$A167)*(Statistik_FPT!$D$7:$D$51=$A162)*((Statistik_FPT!M$7:M$51)))</f>
        <v>0</v>
      </c>
      <c r="J167" s="11">
        <f t="array" ref="J167">SUM((Statistik_FPT!$C$7:$C$51=$A167)*(Statistik_FPT!$D$7:$D$51=$A162)*((Statistik_FPT!N$7:N$51)))</f>
        <v>0</v>
      </c>
      <c r="K167" s="12">
        <f t="array" ref="K167">SUM((Statistik_FPT!$C$7:$C$51=$A167)*(Statistik_FPT!$D$7:$D$51=$A162)*((Statistik_FPT!O$7:O$51)))</f>
        <v>0</v>
      </c>
      <c r="L167" s="12">
        <f t="array" ref="L167">SUM((Statistik_FPT!$C$7:$C$51=$A167)*(Statistik_FPT!$D$7:$D$51=$A162)*((Statistik_FPT!P$7:P$51)))</f>
        <v>0</v>
      </c>
      <c r="M167" s="12">
        <f t="array" ref="M167">SUM((Statistik_FPT!$C$7:$C$51=$A167)*(Statistik_FPT!$D$7:$D$51=$A162)*((Statistik_FPT!Q$7:Q$51)))</f>
        <v>0</v>
      </c>
      <c r="N167" s="13">
        <f t="array" ref="N167">SUM((Statistik_FPT!$C$7:$C$51=$A167)*(Statistik_FPT!$D$7:$D$51=$A162)*((Statistik_FPT!R$7:R$51)))</f>
        <v>0</v>
      </c>
      <c r="O167" s="11">
        <f t="array" ref="O167">SUM((Statistik_FPT!$C$7:$C$51=$A167)*(Statistik_FPT!$D$7:$D$51=$A162)*((Statistik_FPT!S$7:S$51)))</f>
        <v>0</v>
      </c>
      <c r="P167" s="12">
        <f t="array" ref="P167">SUM((Statistik_FPT!$C$7:$C$51=$A167)*(Statistik_FPT!$D$7:$D$51=$A162)*((Statistik_FPT!T$7:T$51)))</f>
        <v>0</v>
      </c>
      <c r="Q167" s="12">
        <f t="array" ref="Q167">SUM((Statistik_FPT!$C$7:$C$51=$A167)*(Statistik_FPT!$D$7:$D$51=$A162)*((Statistik_FPT!U$7:U$51)))</f>
        <v>0</v>
      </c>
      <c r="R167" s="12">
        <f t="array" ref="R167">SUM((Statistik_FPT!$C$7:$C$51=$A167)*(Statistik_FPT!$D$7:$D$51=$A162)*((Statistik_FPT!V$7:V$51)))</f>
        <v>0</v>
      </c>
      <c r="S167" s="13">
        <f t="array" ref="S167">SUM((Statistik_FPT!$C$7:$C$51=$A167)*(Statistik_FPT!$D$7:$D$51=$A162)*((Statistik_FPT!W$7:W$51)))</f>
        <v>0</v>
      </c>
      <c r="T167" s="11">
        <f t="array" ref="T167">SUM((Statistik_FPT!$C$7:$C$51=$A167)*(Statistik_FPT!$D$7:$D$51=$A162)*((Statistik_FPT!X$7:X$51)))</f>
        <v>0</v>
      </c>
      <c r="U167" s="12">
        <f t="array" ref="U167">SUM((Statistik_FPT!$C$7:$C$51=$A167)*(Statistik_FPT!$D$7:$D$51=$A162)*((Statistik_FPT!Y$7:Y$51)))</f>
        <v>0</v>
      </c>
      <c r="V167" s="12">
        <f t="array" ref="V167">SUM((Statistik_FPT!$C$7:$C$51=$A167)*(Statistik_FPT!$D$7:$D$51=$A162)*((Statistik_FPT!Z$7:Z$51)))</f>
        <v>0</v>
      </c>
      <c r="W167" s="12">
        <f t="array" ref="W167">SUM((Statistik_FPT!$C$7:$C$51=$A167)*(Statistik_FPT!$D$7:$D$51=$A162)*((Statistik_FPT!AA$7:AA$51)))</f>
        <v>0</v>
      </c>
      <c r="X167" s="13">
        <f t="array" ref="X167">SUM((Statistik_FPT!$C$7:$C$51=$A167)*(Statistik_FPT!$D$7:$D$51=$A162)*((Statistik_FPT!AB$7:AB$51)))</f>
        <v>0</v>
      </c>
      <c r="Y167" s="11">
        <f t="array" ref="Y167">SUM((Statistik_FPT!$C$7:$C$51=$A167)*(Statistik_FPT!$D$7:$D$51=$A162)*((Statistik_FPT!AC$7:AC$51)))</f>
        <v>0</v>
      </c>
      <c r="Z167" s="12">
        <f t="array" ref="Z167">SUM((Statistik_FPT!$C$7:$C$51=$A167)*(Statistik_FPT!$D$7:$D$51=$A162)*((Statistik_FPT!AD$7:AD$51)))</f>
        <v>0</v>
      </c>
      <c r="AA167" s="12">
        <f t="array" ref="AA167">SUM((Statistik_FPT!$C$7:$C$51=$A167)*(Statistik_FPT!$D$7:$D$51=$A162)*((Statistik_FPT!AE$7:AE$51)))</f>
        <v>0</v>
      </c>
      <c r="AB167" s="12">
        <f t="array" ref="AB167">SUM((Statistik_FPT!$C$7:$C$51=$A167)*(Statistik_FPT!$D$7:$D$51=$A162)*((Statistik_FPT!AF$7:AF$51)))</f>
        <v>0</v>
      </c>
      <c r="AC167" s="13">
        <f t="array" ref="AC167">SUM((Statistik_FPT!$C$7:$C$51=$A167)*(Statistik_FPT!$D$7:$D$51=$A162)*((Statistik_FPT!AG$7:AG$51)))</f>
        <v>0</v>
      </c>
      <c r="AD167" s="11">
        <f t="array" ref="AD167">SUM((Statistik_FPT!$C$7:$C$51=$A167)*(Statistik_FPT!$D$7:$D$51=$A162)*((Statistik_FPT!AH$7:AH$51)))</f>
        <v>0</v>
      </c>
      <c r="AE167" s="12">
        <f t="array" ref="AE167">SUM((Statistik_FPT!$C$7:$C$51=$A167)*(Statistik_FPT!$D$7:$D$51=$A162)*((Statistik_FPT!AI$7:AI$51)))</f>
        <v>0</v>
      </c>
      <c r="AF167" s="12">
        <f t="array" ref="AF167">SUM((Statistik_FPT!$C$7:$C$51=$A167)*(Statistik_FPT!$D$7:$D$51=$A162)*((Statistik_FPT!AJ$7:AJ$51)))</f>
        <v>0</v>
      </c>
      <c r="AG167" s="12">
        <f t="array" ref="AG167">SUM((Statistik_FPT!$C$7:$C$51=$A167)*(Statistik_FPT!$D$7:$D$51=$A162)*((Statistik_FPT!AK$7:AK$51)))</f>
        <v>0</v>
      </c>
      <c r="AH167" s="13">
        <f t="array" ref="AH167">SUM((Statistik_FPT!$C$7:$C$51=$A167)*(Statistik_FPT!$D$7:$D$51=$A162)*((Statistik_FPT!AL$7:AL$51)))</f>
        <v>0</v>
      </c>
    </row>
    <row r="168" spans="1:34" ht="15.75" thickBot="1" x14ac:dyDescent="0.3"/>
    <row r="169" spans="1:34" ht="15" customHeight="1" thickBot="1" x14ac:dyDescent="0.3">
      <c r="A169" s="238">
        <v>19</v>
      </c>
      <c r="B169" s="239"/>
      <c r="C169" s="240"/>
      <c r="D169" s="238" t="s">
        <v>47</v>
      </c>
      <c r="E169" s="224" t="s">
        <v>53</v>
      </c>
      <c r="F169" s="225"/>
      <c r="G169" s="225"/>
      <c r="H169" s="225"/>
      <c r="I169" s="226"/>
      <c r="J169" s="224" t="s">
        <v>54</v>
      </c>
      <c r="K169" s="225"/>
      <c r="L169" s="225"/>
      <c r="M169" s="225"/>
      <c r="N169" s="226"/>
      <c r="O169" s="224" t="s">
        <v>55</v>
      </c>
      <c r="P169" s="225"/>
      <c r="Q169" s="225"/>
      <c r="R169" s="225"/>
      <c r="S169" s="226"/>
      <c r="T169" s="224" t="s">
        <v>56</v>
      </c>
      <c r="U169" s="225"/>
      <c r="V169" s="225"/>
      <c r="W169" s="225"/>
      <c r="X169" s="226"/>
      <c r="Y169" s="224" t="s">
        <v>57</v>
      </c>
      <c r="Z169" s="225"/>
      <c r="AA169" s="225"/>
      <c r="AB169" s="225"/>
      <c r="AC169" s="226"/>
      <c r="AD169" s="224" t="s">
        <v>58</v>
      </c>
      <c r="AE169" s="225"/>
      <c r="AF169" s="225"/>
      <c r="AG169" s="225"/>
      <c r="AH169" s="226"/>
    </row>
    <row r="170" spans="1:34" s="134" customFormat="1" ht="15" customHeight="1" thickBot="1" x14ac:dyDescent="0.3">
      <c r="A170" s="241"/>
      <c r="B170" s="242"/>
      <c r="C170" s="243"/>
      <c r="D170" s="241"/>
      <c r="E170" s="127" t="s">
        <v>26</v>
      </c>
      <c r="F170" s="128" t="s">
        <v>27</v>
      </c>
      <c r="G170" s="128" t="s">
        <v>28</v>
      </c>
      <c r="H170" s="128" t="s">
        <v>29</v>
      </c>
      <c r="I170" s="129" t="s">
        <v>30</v>
      </c>
      <c r="J170" s="127" t="s">
        <v>26</v>
      </c>
      <c r="K170" s="128" t="s">
        <v>27</v>
      </c>
      <c r="L170" s="128" t="s">
        <v>28</v>
      </c>
      <c r="M170" s="128" t="s">
        <v>29</v>
      </c>
      <c r="N170" s="130" t="s">
        <v>31</v>
      </c>
      <c r="O170" s="131" t="s">
        <v>26</v>
      </c>
      <c r="P170" s="132" t="s">
        <v>27</v>
      </c>
      <c r="Q170" s="132" t="s">
        <v>28</v>
      </c>
      <c r="R170" s="132" t="s">
        <v>29</v>
      </c>
      <c r="S170" s="133" t="s">
        <v>31</v>
      </c>
      <c r="T170" s="131" t="s">
        <v>26</v>
      </c>
      <c r="U170" s="132" t="s">
        <v>27</v>
      </c>
      <c r="V170" s="132" t="s">
        <v>28</v>
      </c>
      <c r="W170" s="132" t="s">
        <v>29</v>
      </c>
      <c r="X170" s="133" t="s">
        <v>31</v>
      </c>
      <c r="Y170" s="131" t="s">
        <v>26</v>
      </c>
      <c r="Z170" s="132" t="s">
        <v>27</v>
      </c>
      <c r="AA170" s="132" t="s">
        <v>28</v>
      </c>
      <c r="AB170" s="132" t="s">
        <v>29</v>
      </c>
      <c r="AC170" s="133" t="s">
        <v>31</v>
      </c>
      <c r="AD170" s="131" t="s">
        <v>26</v>
      </c>
      <c r="AE170" s="132" t="s">
        <v>27</v>
      </c>
      <c r="AF170" s="132" t="s">
        <v>28</v>
      </c>
      <c r="AG170" s="132" t="s">
        <v>29</v>
      </c>
      <c r="AH170" s="133" t="s">
        <v>31</v>
      </c>
    </row>
    <row r="171" spans="1:34" ht="15" customHeight="1" x14ac:dyDescent="0.25">
      <c r="A171" s="266" t="s">
        <v>20</v>
      </c>
      <c r="B171" s="267"/>
      <c r="C171" s="268"/>
      <c r="D171" s="7">
        <f t="array" ref="D171">SUM((Statistik_OKJA!$C$7:$C$51=$A171)*(Statistik_OKJA!$D$7:$D$51=$A169)*((Statistik_OKJA!AQ$7:AQ$51)))</f>
        <v>0</v>
      </c>
      <c r="E171" s="8">
        <f t="array" ref="E171">SUM((Statistik_OKJA!$C$7:$C$51=$A171)*(Statistik_OKJA!$D$7:$D$51=$A169)*((Statistik_OKJA!I$7:I$51)))</f>
        <v>0</v>
      </c>
      <c r="F171" s="2">
        <f t="array" ref="F171">SUM((Statistik_OKJA!$C$7:$C$51=$A171)*(Statistik_OKJA!$D$7:$D$51=$A169)*((Statistik_OKJA!J$7:J$51)))</f>
        <v>0</v>
      </c>
      <c r="G171" s="2">
        <f t="array" ref="G171">SUM((Statistik_OKJA!$C$7:$C$51=$A171)*(Statistik_OKJA!$D$7:$D$51=$A169)*((Statistik_OKJA!K$7:K$51)))</f>
        <v>0</v>
      </c>
      <c r="H171" s="2">
        <f t="array" ref="H171">SUM((Statistik_OKJA!$C$7:$C$51=$A171)*(Statistik_OKJA!$D$7:$D$51=$A169)*((Statistik_OKJA!L$7:L$51)))</f>
        <v>0</v>
      </c>
      <c r="I171" s="9">
        <f t="array" ref="I171">SUM((Statistik_OKJA!$C$7:$C$51=$A171)*(Statistik_OKJA!$D$7:$D$51=$A169)*((Statistik_OKJA!M$7:M$51)))</f>
        <v>0</v>
      </c>
      <c r="J171" s="8">
        <f t="array" ref="J171">SUM((Statistik_OKJA!$C$7:$C$51=$A171)*(Statistik_OKJA!$D$7:$D$51=$A169)*((Statistik_OKJA!N$7:N$51)))</f>
        <v>0</v>
      </c>
      <c r="K171" s="2">
        <f t="array" ref="K171">SUM((Statistik_OKJA!$C$7:$C$51=$A171)*(Statistik_OKJA!$D$7:$D$51=$A169)*((Statistik_OKJA!O$7:O$51)))</f>
        <v>0</v>
      </c>
      <c r="L171" s="2">
        <f t="array" ref="L171">SUM((Statistik_OKJA!$C$7:$C$51=$A171)*(Statistik_OKJA!$D$7:$D$51=$A169)*((Statistik_OKJA!P$7:P$51)))</f>
        <v>0</v>
      </c>
      <c r="M171" s="2">
        <f t="array" ref="M171">SUM((Statistik_OKJA!$C$7:$C$51=$A171)*(Statistik_OKJA!$D$7:$D$51=$A169)*((Statistik_OKJA!Q$7:Q$51)))</f>
        <v>0</v>
      </c>
      <c r="N171" s="9">
        <f t="array" ref="N171">SUM((Statistik_OKJA!$C$7:$C$51=$A171)*(Statistik_OKJA!$D$7:$D$51=$A169)*((Statistik_OKJA!R$7:R$51)))</f>
        <v>0</v>
      </c>
      <c r="O171" s="8">
        <f t="array" ref="O171">SUM((Statistik_OKJA!$C$7:$C$51=$A171)*(Statistik_OKJA!$D$7:$D$51=$A169)*((Statistik_OKJA!S$7:S$51)))</f>
        <v>0</v>
      </c>
      <c r="P171" s="2">
        <f t="array" ref="P171">SUM((Statistik_OKJA!$C$7:$C$51=$A171)*(Statistik_OKJA!$D$7:$D$51=$A169)*((Statistik_OKJA!T$7:T$51)))</f>
        <v>0</v>
      </c>
      <c r="Q171" s="2">
        <f t="array" ref="Q171">SUM((Statistik_OKJA!$C$7:$C$51=$A171)*(Statistik_OKJA!$D$7:$D$51=$A169)*((Statistik_OKJA!U$7:U$51)))</f>
        <v>0</v>
      </c>
      <c r="R171" s="2">
        <f t="array" ref="R171">SUM((Statistik_OKJA!$C$7:$C$51=$A171)*(Statistik_OKJA!$D$7:$D$51=$A169)*((Statistik_OKJA!V$7:V$51)))</f>
        <v>0</v>
      </c>
      <c r="S171" s="9">
        <f t="array" ref="S171">SUM((Statistik_OKJA!$C$7:$C$51=$A171)*(Statistik_OKJA!$D$7:$D$51=$A169)*((Statistik_OKJA!W$7:W$51)))</f>
        <v>0</v>
      </c>
      <c r="T171" s="8">
        <f t="array" ref="T171">SUM((Statistik_OKJA!$C$7:$C$51=$A171)*(Statistik_OKJA!$D$7:$D$51=$A169)*((Statistik_OKJA!X$7:X$51)))</f>
        <v>0</v>
      </c>
      <c r="U171" s="2">
        <f t="array" ref="U171">SUM((Statistik_OKJA!$C$7:$C$51=$A171)*(Statistik_OKJA!$D$7:$D$51=$A169)*((Statistik_OKJA!Y$7:Y$51)))</f>
        <v>0</v>
      </c>
      <c r="V171" s="2">
        <f t="array" ref="V171">SUM((Statistik_OKJA!$C$7:$C$51=$A171)*(Statistik_OKJA!$D$7:$D$51=$A169)*((Statistik_OKJA!Z$7:Z$51)))</f>
        <v>0</v>
      </c>
      <c r="W171" s="2">
        <f t="array" ref="W171">SUM((Statistik_OKJA!$C$7:$C$51=$A171)*(Statistik_OKJA!$D$7:$D$51=$A169)*((Statistik_OKJA!AA$7:AA$51)))</f>
        <v>0</v>
      </c>
      <c r="X171" s="9">
        <f t="array" ref="X171">SUM((Statistik_OKJA!$C$7:$C$51=$A171)*(Statistik_OKJA!$D$7:$D$51=$A169)*((Statistik_OKJA!AB$7:AB$51)))</f>
        <v>0</v>
      </c>
      <c r="Y171" s="8">
        <f t="array" ref="Y171">SUM((Statistik_OKJA!$C$7:$C$51=$A171)*(Statistik_OKJA!$D$7:$D$51=$A169)*((Statistik_OKJA!AC$7:AC$51)))</f>
        <v>0</v>
      </c>
      <c r="Z171" s="2">
        <f t="array" ref="Z171">SUM((Statistik_OKJA!$C$7:$C$51=$A171)*(Statistik_OKJA!$D$7:$D$51=$A169)*((Statistik_OKJA!AD$7:AD$51)))</f>
        <v>0</v>
      </c>
      <c r="AA171" s="2">
        <f t="array" ref="AA171">SUM((Statistik_OKJA!$C$7:$C$51=$A171)*(Statistik_OKJA!$D$7:$D$51=$A169)*((Statistik_OKJA!AE$7:AE$51)))</f>
        <v>0</v>
      </c>
      <c r="AB171" s="2">
        <f t="array" ref="AB171">SUM((Statistik_OKJA!$C$7:$C$51=$A171)*(Statistik_OKJA!$D$7:$D$51=$A169)*((Statistik_OKJA!AF$7:AF$51)))</f>
        <v>0</v>
      </c>
      <c r="AC171" s="9">
        <f t="array" ref="AC171">SUM((Statistik_OKJA!$C$7:$C$51=$A171)*(Statistik_OKJA!$D$7:$D$51=$A169)*((Statistik_OKJA!AG$7:AG$51)))</f>
        <v>0</v>
      </c>
      <c r="AD171" s="8">
        <f t="array" ref="AD171">SUM((Statistik_OKJA!$C$7:$C$51=$A171)*(Statistik_OKJA!$D$7:$D$51=$A169)*((Statistik_OKJA!AH$7:AH$51)))</f>
        <v>0</v>
      </c>
      <c r="AE171" s="2">
        <f t="array" ref="AE171">SUM((Statistik_OKJA!$C$7:$C$51=$A171)*(Statistik_OKJA!$D$7:$D$51=$A169)*((Statistik_OKJA!AI$7:AI$51)))</f>
        <v>0</v>
      </c>
      <c r="AF171" s="2">
        <f t="array" ref="AF171">SUM((Statistik_OKJA!$C$7:$C$51=$A171)*(Statistik_OKJA!$D$7:$D$51=$A169)*((Statistik_OKJA!AJ$7:AJ$51)))</f>
        <v>0</v>
      </c>
      <c r="AG171" s="2">
        <f t="array" ref="AG171">SUM((Statistik_OKJA!$C$7:$C$51=$A171)*(Statistik_OKJA!$D$7:$D$51=$A169)*((Statistik_OKJA!AK$7:AK$51)))</f>
        <v>0</v>
      </c>
      <c r="AH171" s="9">
        <f t="array" ref="AH171">SUM((Statistik_OKJA!$C$7:$C$51=$A171)*(Statistik_OKJA!$D$7:$D$51=$A169)*((Statistik_OKJA!AL$7:AL$51)))</f>
        <v>0</v>
      </c>
    </row>
    <row r="172" spans="1:34" ht="15" customHeight="1" x14ac:dyDescent="0.25">
      <c r="A172" s="244" t="s">
        <v>42</v>
      </c>
      <c r="B172" s="245"/>
      <c r="C172" s="246"/>
      <c r="D172" s="7">
        <f t="array" ref="D172">SUM((Statistik_OKJA!$C$7:$C$51=$A172)*(Statistik_OKJA!$D$7:$D$51=$A169)*((Statistik_OKJA!AQ$7:AQ$51)))</f>
        <v>0</v>
      </c>
      <c r="E172" s="7">
        <f t="array" ref="E172">SUM((Statistik_OKJA!$C$7:$C$51=$A172)*(Statistik_OKJA!$D$7:$D$51=$A169)*((Statistik_OKJA!I$7:I$51)))</f>
        <v>0</v>
      </c>
      <c r="F172" s="1">
        <f t="array" ref="F172">SUM((Statistik_OKJA!$C$7:$C$51=$A172)*(Statistik_OKJA!$D$7:$D$51=$A169)*((Statistik_OKJA!J$7:J$51)))</f>
        <v>0</v>
      </c>
      <c r="G172" s="1">
        <f t="array" ref="G172">SUM((Statistik_OKJA!$C$7:$C$51=$A172)*(Statistik_OKJA!$D$7:$D$51=$A169)*((Statistik_OKJA!K$7:K$51)))</f>
        <v>0</v>
      </c>
      <c r="H172" s="1">
        <f t="array" ref="H172">SUM((Statistik_OKJA!$C$7:$C$51=$A172)*(Statistik_OKJA!$D$7:$D$51=$A169)*((Statistik_OKJA!L$7:L$51)))</f>
        <v>0</v>
      </c>
      <c r="I172" s="10">
        <f t="array" ref="I172">SUM((Statistik_OKJA!$C$7:$C$51=$A172)*(Statistik_OKJA!$D$7:$D$51=$A169)*((Statistik_OKJA!M$7:M$51)))</f>
        <v>0</v>
      </c>
      <c r="J172" s="7">
        <f t="array" ref="J172">SUM((Statistik_OKJA!$C$7:$C$51=$A172)*(Statistik_OKJA!$D$7:$D$51=$A169)*((Statistik_OKJA!N$7:N$51)))</f>
        <v>0</v>
      </c>
      <c r="K172" s="1">
        <f t="array" ref="K172">SUM((Statistik_OKJA!$C$7:$C$51=$A172)*(Statistik_OKJA!$D$7:$D$51=$A169)*((Statistik_OKJA!O$7:O$51)))</f>
        <v>0</v>
      </c>
      <c r="L172" s="1">
        <f t="array" ref="L172">SUM((Statistik_OKJA!$C$7:$C$51=$A172)*(Statistik_OKJA!$D$7:$D$51=$A169)*((Statistik_OKJA!P$7:P$51)))</f>
        <v>0</v>
      </c>
      <c r="M172" s="1">
        <f t="array" ref="M172">SUM((Statistik_OKJA!$C$7:$C$51=$A172)*(Statistik_OKJA!$D$7:$D$51=$A169)*((Statistik_OKJA!Q$7:Q$51)))</f>
        <v>0</v>
      </c>
      <c r="N172" s="10">
        <f t="array" ref="N172">SUM((Statistik_OKJA!$C$7:$C$51=$A172)*(Statistik_OKJA!$D$7:$D$51=$A169)*((Statistik_OKJA!R$7:R$51)))</f>
        <v>0</v>
      </c>
      <c r="O172" s="7">
        <f t="array" ref="O172">SUM((Statistik_OKJA!$C$7:$C$51=$A172)*(Statistik_OKJA!$D$7:$D$51=$A169)*((Statistik_OKJA!S$7:S$51)))</f>
        <v>0</v>
      </c>
      <c r="P172" s="1">
        <f t="array" ref="P172">SUM((Statistik_OKJA!$C$7:$C$51=$A172)*(Statistik_OKJA!$D$7:$D$51=$A169)*((Statistik_OKJA!T$7:T$51)))</f>
        <v>0</v>
      </c>
      <c r="Q172" s="1">
        <f t="array" ref="Q172">SUM((Statistik_OKJA!$C$7:$C$51=$A172)*(Statistik_OKJA!$D$7:$D$51=$A169)*((Statistik_OKJA!U$7:U$51)))</f>
        <v>0</v>
      </c>
      <c r="R172" s="1">
        <f t="array" ref="R172">SUM((Statistik_OKJA!$C$7:$C$51=$A172)*(Statistik_OKJA!$D$7:$D$51=$A169)*((Statistik_OKJA!V$7:V$51)))</f>
        <v>0</v>
      </c>
      <c r="S172" s="10">
        <f t="array" ref="S172">SUM((Statistik_OKJA!$C$7:$C$51=$A172)*(Statistik_OKJA!$D$7:$D$51=$A169)*((Statistik_OKJA!W$7:W$51)))</f>
        <v>0</v>
      </c>
      <c r="T172" s="7">
        <f t="array" ref="T172">SUM((Statistik_OKJA!$C$7:$C$51=$A172)*(Statistik_OKJA!$D$7:$D$51=$A169)*((Statistik_OKJA!X$7:X$51)))</f>
        <v>0</v>
      </c>
      <c r="U172" s="1">
        <f t="array" ref="U172">SUM((Statistik_OKJA!$C$7:$C$51=$A172)*(Statistik_OKJA!$D$7:$D$51=$A169)*((Statistik_OKJA!Y$7:Y$51)))</f>
        <v>0</v>
      </c>
      <c r="V172" s="1">
        <f t="array" ref="V172">SUM((Statistik_OKJA!$C$7:$C$51=$A172)*(Statistik_OKJA!$D$7:$D$51=$A169)*((Statistik_OKJA!Z$7:Z$51)))</f>
        <v>0</v>
      </c>
      <c r="W172" s="1">
        <f t="array" ref="W172">SUM((Statistik_OKJA!$C$7:$C$51=$A172)*(Statistik_OKJA!$D$7:$D$51=$A169)*((Statistik_OKJA!AA$7:AA$51)))</f>
        <v>0</v>
      </c>
      <c r="X172" s="10">
        <f t="array" ref="X172">SUM((Statistik_OKJA!$C$7:$C$51=$A172)*(Statistik_OKJA!$D$7:$D$51=$A169)*((Statistik_OKJA!AB$7:AB$51)))</f>
        <v>0</v>
      </c>
      <c r="Y172" s="7">
        <f t="array" ref="Y172">SUM((Statistik_OKJA!$C$7:$C$51=$A172)*(Statistik_OKJA!$D$7:$D$51=$A169)*((Statistik_OKJA!AC$7:AC$51)))</f>
        <v>0</v>
      </c>
      <c r="Z172" s="1">
        <f t="array" ref="Z172">SUM((Statistik_OKJA!$C$7:$C$51=$A172)*(Statistik_OKJA!$D$7:$D$51=$A169)*((Statistik_OKJA!AD$7:AD$51)))</f>
        <v>0</v>
      </c>
      <c r="AA172" s="1">
        <f t="array" ref="AA172">SUM((Statistik_OKJA!$C$7:$C$51=$A172)*(Statistik_OKJA!$D$7:$D$51=$A169)*((Statistik_OKJA!AE$7:AE$51)))</f>
        <v>0</v>
      </c>
      <c r="AB172" s="1">
        <f t="array" ref="AB172">SUM((Statistik_OKJA!$C$7:$C$51=$A172)*(Statistik_OKJA!$D$7:$D$51=$A169)*((Statistik_OKJA!AF$7:AF$51)))</f>
        <v>0</v>
      </c>
      <c r="AC172" s="10">
        <f t="array" ref="AC172">SUM((Statistik_OKJA!$C$7:$C$51=$A172)*(Statistik_OKJA!$D$7:$D$51=$A169)*((Statistik_OKJA!AG$7:AG$51)))</f>
        <v>0</v>
      </c>
      <c r="AD172" s="7">
        <f t="array" ref="AD172">SUM((Statistik_OKJA!$C$7:$C$51=$A172)*(Statistik_OKJA!$D$7:$D$51=$A169)*((Statistik_OKJA!AH$7:AH$51)))</f>
        <v>0</v>
      </c>
      <c r="AE172" s="1">
        <f t="array" ref="AE172">SUM((Statistik_OKJA!$C$7:$C$51=$A172)*(Statistik_OKJA!$D$7:$D$51=$A169)*((Statistik_OKJA!AI$7:AI$51)))</f>
        <v>0</v>
      </c>
      <c r="AF172" s="1">
        <f t="array" ref="AF172">SUM((Statistik_OKJA!$C$7:$C$51=$A172)*(Statistik_OKJA!$D$7:$D$51=$A169)*((Statistik_OKJA!AJ$7:AJ$51)))</f>
        <v>0</v>
      </c>
      <c r="AG172" s="1">
        <f t="array" ref="AG172">SUM((Statistik_OKJA!$C$7:$C$51=$A172)*(Statistik_OKJA!$D$7:$D$51=$A169)*((Statistik_OKJA!AK$7:AK$51)))</f>
        <v>0</v>
      </c>
      <c r="AH172" s="10">
        <f t="array" ref="AH172">SUM((Statistik_OKJA!$C$7:$C$51=$A172)*(Statistik_OKJA!$D$7:$D$51=$A169)*((Statistik_OKJA!AL$7:AL$51)))</f>
        <v>0</v>
      </c>
    </row>
    <row r="173" spans="1:34" ht="15" customHeight="1" x14ac:dyDescent="0.25">
      <c r="A173" s="244" t="s">
        <v>43</v>
      </c>
      <c r="B173" s="245"/>
      <c r="C173" s="246"/>
      <c r="D173" s="7">
        <f t="array" ref="D173">SUM((Statistik_OKJA!$C$7:$C$51=$A173)*(Statistik_OKJA!$D$7:$D$51=$A169)*((Statistik_OKJA!AQ$7:AQ$51)))</f>
        <v>0</v>
      </c>
      <c r="E173" s="7">
        <f t="array" ref="E173">SUM((Statistik_OKJA!$C$7:$C$51=$A173)*(Statistik_OKJA!$D$7:$D$51=$A169)*((Statistik_OKJA!I$7:I$51)))</f>
        <v>0</v>
      </c>
      <c r="F173" s="1">
        <f t="array" ref="F173">SUM((Statistik_OKJA!$C$7:$C$51=$A173)*(Statistik_OKJA!$D$7:$D$51=$A169)*((Statistik_OKJA!J$7:J$51)))</f>
        <v>0</v>
      </c>
      <c r="G173" s="1">
        <f t="array" ref="G173">SUM((Statistik_OKJA!$C$7:$C$51=$A173)*(Statistik_OKJA!$D$7:$D$51=$A169)*((Statistik_OKJA!K$7:K$51)))</f>
        <v>0</v>
      </c>
      <c r="H173" s="1">
        <f t="array" ref="H173">SUM((Statistik_OKJA!$C$7:$C$51=$A173)*(Statistik_OKJA!$D$7:$D$51=$A169)*((Statistik_OKJA!L$7:L$51)))</f>
        <v>0</v>
      </c>
      <c r="I173" s="10">
        <f t="array" ref="I173">SUM((Statistik_OKJA!$C$7:$C$51=$A173)*(Statistik_OKJA!$D$7:$D$51=$A169)*((Statistik_OKJA!M$7:M$51)))</f>
        <v>0</v>
      </c>
      <c r="J173" s="7">
        <f t="array" ref="J173">SUM((Statistik_OKJA!$C$7:$C$51=$A173)*(Statistik_OKJA!$D$7:$D$51=$A169)*((Statistik_OKJA!N$7:N$51)))</f>
        <v>0</v>
      </c>
      <c r="K173" s="1">
        <f t="array" ref="K173">SUM((Statistik_OKJA!$C$7:$C$51=$A173)*(Statistik_OKJA!$D$7:$D$51=$A169)*((Statistik_OKJA!O$7:O$51)))</f>
        <v>0</v>
      </c>
      <c r="L173" s="1">
        <f t="array" ref="L173">SUM((Statistik_OKJA!$C$7:$C$51=$A173)*(Statistik_OKJA!$D$7:$D$51=$A169)*((Statistik_OKJA!P$7:P$51)))</f>
        <v>0</v>
      </c>
      <c r="M173" s="1">
        <f t="array" ref="M173">SUM((Statistik_OKJA!$C$7:$C$51=$A173)*(Statistik_OKJA!$D$7:$D$51=$A169)*((Statistik_OKJA!Q$7:Q$51)))</f>
        <v>0</v>
      </c>
      <c r="N173" s="10">
        <f t="array" ref="N173">SUM((Statistik_OKJA!$C$7:$C$51=$A173)*(Statistik_OKJA!$D$7:$D$51=$A169)*((Statistik_OKJA!R$7:R$51)))</f>
        <v>0</v>
      </c>
      <c r="O173" s="7">
        <f t="array" ref="O173">SUM((Statistik_OKJA!$C$7:$C$51=$A173)*(Statistik_OKJA!$D$7:$D$51=$A169)*((Statistik_OKJA!S$7:S$51)))</f>
        <v>0</v>
      </c>
      <c r="P173" s="1">
        <f t="array" ref="P173">SUM((Statistik_OKJA!$C$7:$C$51=$A173)*(Statistik_OKJA!$D$7:$D$51=$A169)*((Statistik_OKJA!T$7:T$51)))</f>
        <v>0</v>
      </c>
      <c r="Q173" s="1">
        <f t="array" ref="Q173">SUM((Statistik_OKJA!$C$7:$C$51=$A173)*(Statistik_OKJA!$D$7:$D$51=$A169)*((Statistik_OKJA!U$7:U$51)))</f>
        <v>0</v>
      </c>
      <c r="R173" s="1">
        <f t="array" ref="R173">SUM((Statistik_OKJA!$C$7:$C$51=$A173)*(Statistik_OKJA!$D$7:$D$51=$A169)*((Statistik_OKJA!V$7:V$51)))</f>
        <v>0</v>
      </c>
      <c r="S173" s="10">
        <f t="array" ref="S173">SUM((Statistik_OKJA!$C$7:$C$51=$A173)*(Statistik_OKJA!$D$7:$D$51=$A169)*((Statistik_OKJA!W$7:W$51)))</f>
        <v>0</v>
      </c>
      <c r="T173" s="7">
        <f t="array" ref="T173">SUM((Statistik_OKJA!$C$7:$C$51=$A173)*(Statistik_OKJA!$D$7:$D$51=$A169)*((Statistik_OKJA!X$7:X$51)))</f>
        <v>0</v>
      </c>
      <c r="U173" s="1">
        <f t="array" ref="U173">SUM((Statistik_OKJA!$C$7:$C$51=$A173)*(Statistik_OKJA!$D$7:$D$51=$A169)*((Statistik_OKJA!Y$7:Y$51)))</f>
        <v>0</v>
      </c>
      <c r="V173" s="1">
        <f t="array" ref="V173">SUM((Statistik_OKJA!$C$7:$C$51=$A173)*(Statistik_OKJA!$D$7:$D$51=$A169)*((Statistik_OKJA!Z$7:Z$51)))</f>
        <v>0</v>
      </c>
      <c r="W173" s="1">
        <f t="array" ref="W173">SUM((Statistik_OKJA!$C$7:$C$51=$A173)*(Statistik_OKJA!$D$7:$D$51=$A169)*((Statistik_OKJA!AA$7:AA$51)))</f>
        <v>0</v>
      </c>
      <c r="X173" s="10">
        <f t="array" ref="X173">SUM((Statistik_OKJA!$C$7:$C$51=$A173)*(Statistik_OKJA!$D$7:$D$51=$A169)*((Statistik_OKJA!AB$7:AB$51)))</f>
        <v>0</v>
      </c>
      <c r="Y173" s="7">
        <f t="array" ref="Y173">SUM((Statistik_OKJA!$C$7:$C$51=$A173)*(Statistik_OKJA!$D$7:$D$51=$A169)*((Statistik_OKJA!AC$7:AC$51)))</f>
        <v>0</v>
      </c>
      <c r="Z173" s="1">
        <f t="array" ref="Z173">SUM((Statistik_OKJA!$C$7:$C$51=$A173)*(Statistik_OKJA!$D$7:$D$51=$A169)*((Statistik_OKJA!AD$7:AD$51)))</f>
        <v>0</v>
      </c>
      <c r="AA173" s="1">
        <f t="array" ref="AA173">SUM((Statistik_OKJA!$C$7:$C$51=$A173)*(Statistik_OKJA!$D$7:$D$51=$A169)*((Statistik_OKJA!AE$7:AE$51)))</f>
        <v>0</v>
      </c>
      <c r="AB173" s="1">
        <f t="array" ref="AB173">SUM((Statistik_OKJA!$C$7:$C$51=$A173)*(Statistik_OKJA!$D$7:$D$51=$A169)*((Statistik_OKJA!AF$7:AF$51)))</f>
        <v>0</v>
      </c>
      <c r="AC173" s="10">
        <f t="array" ref="AC173">SUM((Statistik_OKJA!$C$7:$C$51=$A173)*(Statistik_OKJA!$D$7:$D$51=$A169)*((Statistik_OKJA!AG$7:AG$51)))</f>
        <v>0</v>
      </c>
      <c r="AD173" s="7">
        <f t="array" ref="AD173">SUM((Statistik_OKJA!$C$7:$C$51=$A173)*(Statistik_OKJA!$D$7:$D$51=$A169)*((Statistik_OKJA!AH$7:AH$51)))</f>
        <v>0</v>
      </c>
      <c r="AE173" s="1">
        <f t="array" ref="AE173">SUM((Statistik_OKJA!$C$7:$C$51=$A173)*(Statistik_OKJA!$D$7:$D$51=$A169)*((Statistik_OKJA!AI$7:AI$51)))</f>
        <v>0</v>
      </c>
      <c r="AF173" s="1">
        <f t="array" ref="AF173">SUM((Statistik_OKJA!$C$7:$C$51=$A173)*(Statistik_OKJA!$D$7:$D$51=$A169)*((Statistik_OKJA!AJ$7:AJ$51)))</f>
        <v>0</v>
      </c>
      <c r="AG173" s="1">
        <f t="array" ref="AG173">SUM((Statistik_OKJA!$C$7:$C$51=$A173)*(Statistik_OKJA!$D$7:$D$51=$A169)*((Statistik_OKJA!AK$7:AK$51)))</f>
        <v>0</v>
      </c>
      <c r="AH173" s="10">
        <f t="array" ref="AH173">SUM((Statistik_OKJA!$C$7:$C$51=$A173)*(Statistik_OKJA!$D$7:$D$51=$A169)*((Statistik_OKJA!AL$7:AL$51)))</f>
        <v>0</v>
      </c>
    </row>
    <row r="174" spans="1:34" ht="15" customHeight="1" thickBot="1" x14ac:dyDescent="0.3">
      <c r="A174" s="247" t="s">
        <v>38</v>
      </c>
      <c r="B174" s="248"/>
      <c r="C174" s="249"/>
      <c r="D174" s="11">
        <f t="array" ref="D174">SUM((Statistik_FPT!$C$7:$C$51=$A174)*(Statistik_FPT!$D$7:$D$51=$A169)*((Statistik_FPT!AQ$7:AQ$51)))</f>
        <v>0</v>
      </c>
      <c r="E174" s="11">
        <f t="array" ref="E174">SUM((Statistik_FPT!$C$7:$C$51=$A174)*(Statistik_FPT!$D$7:$D$51=$A169)*((Statistik_FPT!I$7:I$51)))</f>
        <v>0</v>
      </c>
      <c r="F174" s="12">
        <f t="array" ref="F174">SUM((Statistik_FPT!$C$7:$C$51=$A174)*(Statistik_FPT!$D$7:$D$51=$A169)*((Statistik_FPT!J$7:J$51)))</f>
        <v>0</v>
      </c>
      <c r="G174" s="12">
        <f t="array" ref="G174">SUM((Statistik_FPT!$C$7:$C$51=$A174)*(Statistik_FPT!$D$7:$D$51=$A169)*((Statistik_FPT!K$7:K$51)))</f>
        <v>0</v>
      </c>
      <c r="H174" s="12">
        <f t="array" ref="H174">SUM((Statistik_FPT!$C$7:$C$51=$A174)*(Statistik_FPT!$D$7:$D$51=$A169)*((Statistik_FPT!L$7:L$51)))</f>
        <v>0</v>
      </c>
      <c r="I174" s="13">
        <f t="array" ref="I174">SUM((Statistik_FPT!$C$7:$C$51=$A174)*(Statistik_FPT!$D$7:$D$51=$A169)*((Statistik_FPT!M$7:M$51)))</f>
        <v>0</v>
      </c>
      <c r="J174" s="11">
        <f t="array" ref="J174">SUM((Statistik_FPT!$C$7:$C$51=$A174)*(Statistik_FPT!$D$7:$D$51=$A169)*((Statistik_FPT!N$7:N$51)))</f>
        <v>0</v>
      </c>
      <c r="K174" s="12">
        <f t="array" ref="K174">SUM((Statistik_FPT!$C$7:$C$51=$A174)*(Statistik_FPT!$D$7:$D$51=$A169)*((Statistik_FPT!O$7:O$51)))</f>
        <v>0</v>
      </c>
      <c r="L174" s="12">
        <f t="array" ref="L174">SUM((Statistik_FPT!$C$7:$C$51=$A174)*(Statistik_FPT!$D$7:$D$51=$A169)*((Statistik_FPT!P$7:P$51)))</f>
        <v>0</v>
      </c>
      <c r="M174" s="12">
        <f t="array" ref="M174">SUM((Statistik_FPT!$C$7:$C$51=$A174)*(Statistik_FPT!$D$7:$D$51=$A169)*((Statistik_FPT!Q$7:Q$51)))</f>
        <v>0</v>
      </c>
      <c r="N174" s="13">
        <f t="array" ref="N174">SUM((Statistik_FPT!$C$7:$C$51=$A174)*(Statistik_FPT!$D$7:$D$51=$A169)*((Statistik_FPT!R$7:R$51)))</f>
        <v>0</v>
      </c>
      <c r="O174" s="11">
        <f t="array" ref="O174">SUM((Statistik_FPT!$C$7:$C$51=$A174)*(Statistik_FPT!$D$7:$D$51=$A169)*((Statistik_FPT!S$7:S$51)))</f>
        <v>0</v>
      </c>
      <c r="P174" s="12">
        <f t="array" ref="P174">SUM((Statistik_FPT!$C$7:$C$51=$A174)*(Statistik_FPT!$D$7:$D$51=$A169)*((Statistik_FPT!T$7:T$51)))</f>
        <v>0</v>
      </c>
      <c r="Q174" s="12">
        <f t="array" ref="Q174">SUM((Statistik_FPT!$C$7:$C$51=$A174)*(Statistik_FPT!$D$7:$D$51=$A169)*((Statistik_FPT!U$7:U$51)))</f>
        <v>0</v>
      </c>
      <c r="R174" s="12">
        <f t="array" ref="R174">SUM((Statistik_FPT!$C$7:$C$51=$A174)*(Statistik_FPT!$D$7:$D$51=$A169)*((Statistik_FPT!V$7:V$51)))</f>
        <v>0</v>
      </c>
      <c r="S174" s="13">
        <f t="array" ref="S174">SUM((Statistik_FPT!$C$7:$C$51=$A174)*(Statistik_FPT!$D$7:$D$51=$A169)*((Statistik_FPT!W$7:W$51)))</f>
        <v>0</v>
      </c>
      <c r="T174" s="11">
        <f t="array" ref="T174">SUM((Statistik_FPT!$C$7:$C$51=$A174)*(Statistik_FPT!$D$7:$D$51=$A169)*((Statistik_FPT!X$7:X$51)))</f>
        <v>0</v>
      </c>
      <c r="U174" s="12">
        <f t="array" ref="U174">SUM((Statistik_FPT!$C$7:$C$51=$A174)*(Statistik_FPT!$D$7:$D$51=$A169)*((Statistik_FPT!Y$7:Y$51)))</f>
        <v>0</v>
      </c>
      <c r="V174" s="12">
        <f t="array" ref="V174">SUM((Statistik_FPT!$C$7:$C$51=$A174)*(Statistik_FPT!$D$7:$D$51=$A169)*((Statistik_FPT!Z$7:Z$51)))</f>
        <v>0</v>
      </c>
      <c r="W174" s="12">
        <f t="array" ref="W174">SUM((Statistik_FPT!$C$7:$C$51=$A174)*(Statistik_FPT!$D$7:$D$51=$A169)*((Statistik_FPT!AA$7:AA$51)))</f>
        <v>0</v>
      </c>
      <c r="X174" s="13">
        <f t="array" ref="X174">SUM((Statistik_FPT!$C$7:$C$51=$A174)*(Statistik_FPT!$D$7:$D$51=$A169)*((Statistik_FPT!AB$7:AB$51)))</f>
        <v>0</v>
      </c>
      <c r="Y174" s="11">
        <f t="array" ref="Y174">SUM((Statistik_FPT!$C$7:$C$51=$A174)*(Statistik_FPT!$D$7:$D$51=$A169)*((Statistik_FPT!AC$7:AC$51)))</f>
        <v>0</v>
      </c>
      <c r="Z174" s="12">
        <f t="array" ref="Z174">SUM((Statistik_FPT!$C$7:$C$51=$A174)*(Statistik_FPT!$D$7:$D$51=$A169)*((Statistik_FPT!AD$7:AD$51)))</f>
        <v>0</v>
      </c>
      <c r="AA174" s="12">
        <f t="array" ref="AA174">SUM((Statistik_FPT!$C$7:$C$51=$A174)*(Statistik_FPT!$D$7:$D$51=$A169)*((Statistik_FPT!AE$7:AE$51)))</f>
        <v>0</v>
      </c>
      <c r="AB174" s="12">
        <f t="array" ref="AB174">SUM((Statistik_FPT!$C$7:$C$51=$A174)*(Statistik_FPT!$D$7:$D$51=$A169)*((Statistik_FPT!AF$7:AF$51)))</f>
        <v>0</v>
      </c>
      <c r="AC174" s="13">
        <f t="array" ref="AC174">SUM((Statistik_FPT!$C$7:$C$51=$A174)*(Statistik_FPT!$D$7:$D$51=$A169)*((Statistik_FPT!AG$7:AG$51)))</f>
        <v>0</v>
      </c>
      <c r="AD174" s="11">
        <f t="array" ref="AD174">SUM((Statistik_FPT!$C$7:$C$51=$A174)*(Statistik_FPT!$D$7:$D$51=$A169)*((Statistik_FPT!AH$7:AH$51)))</f>
        <v>0</v>
      </c>
      <c r="AE174" s="12">
        <f t="array" ref="AE174">SUM((Statistik_FPT!$C$7:$C$51=$A174)*(Statistik_FPT!$D$7:$D$51=$A169)*((Statistik_FPT!AI$7:AI$51)))</f>
        <v>0</v>
      </c>
      <c r="AF174" s="12">
        <f t="array" ref="AF174">SUM((Statistik_FPT!$C$7:$C$51=$A174)*(Statistik_FPT!$D$7:$D$51=$A169)*((Statistik_FPT!AJ$7:AJ$51)))</f>
        <v>0</v>
      </c>
      <c r="AG174" s="12">
        <f t="array" ref="AG174">SUM((Statistik_FPT!$C$7:$C$51=$A174)*(Statistik_FPT!$D$7:$D$51=$A169)*((Statistik_FPT!AK$7:AK$51)))</f>
        <v>0</v>
      </c>
      <c r="AH174" s="13">
        <f t="array" ref="AH174">SUM((Statistik_FPT!$C$7:$C$51=$A174)*(Statistik_FPT!$D$7:$D$51=$A169)*((Statistik_FPT!AL$7:AL$51)))</f>
        <v>0</v>
      </c>
    </row>
    <row r="175" spans="1:34" ht="15.75" thickBot="1" x14ac:dyDescent="0.3"/>
    <row r="176" spans="1:34" ht="15" customHeight="1" thickBot="1" x14ac:dyDescent="0.3">
      <c r="A176" s="238">
        <v>20</v>
      </c>
      <c r="B176" s="239"/>
      <c r="C176" s="240"/>
      <c r="D176" s="238" t="s">
        <v>47</v>
      </c>
      <c r="E176" s="224" t="s">
        <v>53</v>
      </c>
      <c r="F176" s="225"/>
      <c r="G176" s="225"/>
      <c r="H176" s="225"/>
      <c r="I176" s="226"/>
      <c r="J176" s="224" t="s">
        <v>54</v>
      </c>
      <c r="K176" s="225"/>
      <c r="L176" s="225"/>
      <c r="M176" s="225"/>
      <c r="N176" s="226"/>
      <c r="O176" s="224" t="s">
        <v>55</v>
      </c>
      <c r="P176" s="225"/>
      <c r="Q176" s="225"/>
      <c r="R176" s="225"/>
      <c r="S176" s="226"/>
      <c r="T176" s="224" t="s">
        <v>56</v>
      </c>
      <c r="U176" s="225"/>
      <c r="V176" s="225"/>
      <c r="W176" s="225"/>
      <c r="X176" s="226"/>
      <c r="Y176" s="224" t="s">
        <v>57</v>
      </c>
      <c r="Z176" s="225"/>
      <c r="AA176" s="225"/>
      <c r="AB176" s="225"/>
      <c r="AC176" s="226"/>
      <c r="AD176" s="224" t="s">
        <v>58</v>
      </c>
      <c r="AE176" s="225"/>
      <c r="AF176" s="225"/>
      <c r="AG176" s="225"/>
      <c r="AH176" s="226"/>
    </row>
    <row r="177" spans="1:34" s="134" customFormat="1" ht="15" customHeight="1" thickBot="1" x14ac:dyDescent="0.3">
      <c r="A177" s="241"/>
      <c r="B177" s="242"/>
      <c r="C177" s="243"/>
      <c r="D177" s="241"/>
      <c r="E177" s="127" t="s">
        <v>26</v>
      </c>
      <c r="F177" s="128" t="s">
        <v>27</v>
      </c>
      <c r="G177" s="128" t="s">
        <v>28</v>
      </c>
      <c r="H177" s="128" t="s">
        <v>29</v>
      </c>
      <c r="I177" s="129" t="s">
        <v>30</v>
      </c>
      <c r="J177" s="127" t="s">
        <v>26</v>
      </c>
      <c r="K177" s="128" t="s">
        <v>27</v>
      </c>
      <c r="L177" s="128" t="s">
        <v>28</v>
      </c>
      <c r="M177" s="128" t="s">
        <v>29</v>
      </c>
      <c r="N177" s="130" t="s">
        <v>31</v>
      </c>
      <c r="O177" s="131" t="s">
        <v>26</v>
      </c>
      <c r="P177" s="132" t="s">
        <v>27</v>
      </c>
      <c r="Q177" s="132" t="s">
        <v>28</v>
      </c>
      <c r="R177" s="132" t="s">
        <v>29</v>
      </c>
      <c r="S177" s="133" t="s">
        <v>31</v>
      </c>
      <c r="T177" s="131" t="s">
        <v>26</v>
      </c>
      <c r="U177" s="132" t="s">
        <v>27</v>
      </c>
      <c r="V177" s="132" t="s">
        <v>28</v>
      </c>
      <c r="W177" s="132" t="s">
        <v>29</v>
      </c>
      <c r="X177" s="133" t="s">
        <v>31</v>
      </c>
      <c r="Y177" s="131" t="s">
        <v>26</v>
      </c>
      <c r="Z177" s="132" t="s">
        <v>27</v>
      </c>
      <c r="AA177" s="132" t="s">
        <v>28</v>
      </c>
      <c r="AB177" s="132" t="s">
        <v>29</v>
      </c>
      <c r="AC177" s="133" t="s">
        <v>31</v>
      </c>
      <c r="AD177" s="131" t="s">
        <v>26</v>
      </c>
      <c r="AE177" s="132" t="s">
        <v>27</v>
      </c>
      <c r="AF177" s="132" t="s">
        <v>28</v>
      </c>
      <c r="AG177" s="132" t="s">
        <v>29</v>
      </c>
      <c r="AH177" s="133" t="s">
        <v>31</v>
      </c>
    </row>
    <row r="178" spans="1:34" ht="15" customHeight="1" x14ac:dyDescent="0.25">
      <c r="A178" s="266" t="s">
        <v>20</v>
      </c>
      <c r="B178" s="267"/>
      <c r="C178" s="268"/>
      <c r="D178" s="7">
        <f t="array" ref="D178">SUM((Statistik_OKJA!$C$7:$C$51=$A178)*(Statistik_OKJA!$D$7:$D$51=$A176)*((Statistik_OKJA!AQ$7:AQ$51)))</f>
        <v>0</v>
      </c>
      <c r="E178" s="8">
        <f t="array" ref="E178">SUM((Statistik_OKJA!$C$7:$C$51=$A178)*(Statistik_OKJA!$D$7:$D$51=$A176)*((Statistik_OKJA!I$7:I$51)))</f>
        <v>0</v>
      </c>
      <c r="F178" s="2">
        <f t="array" ref="F178">SUM((Statistik_OKJA!$C$7:$C$51=$A178)*(Statistik_OKJA!$D$7:$D$51=$A176)*((Statistik_OKJA!J$7:J$51)))</f>
        <v>0</v>
      </c>
      <c r="G178" s="2">
        <f t="array" ref="G178">SUM((Statistik_OKJA!$C$7:$C$51=$A178)*(Statistik_OKJA!$D$7:$D$51=$A176)*((Statistik_OKJA!K$7:K$51)))</f>
        <v>0</v>
      </c>
      <c r="H178" s="2">
        <f t="array" ref="H178">SUM((Statistik_OKJA!$C$7:$C$51=$A178)*(Statistik_OKJA!$D$7:$D$51=$A176)*((Statistik_OKJA!L$7:L$51)))</f>
        <v>0</v>
      </c>
      <c r="I178" s="9">
        <f t="array" ref="I178">SUM((Statistik_OKJA!$C$7:$C$51=$A178)*(Statistik_OKJA!$D$7:$D$51=$A176)*((Statistik_OKJA!M$7:M$51)))</f>
        <v>0</v>
      </c>
      <c r="J178" s="8">
        <f t="array" ref="J178">SUM((Statistik_OKJA!$C$7:$C$51=$A178)*(Statistik_OKJA!$D$7:$D$51=$A176)*((Statistik_OKJA!N$7:N$51)))</f>
        <v>0</v>
      </c>
      <c r="K178" s="2">
        <f t="array" ref="K178">SUM((Statistik_OKJA!$C$7:$C$51=$A178)*(Statistik_OKJA!$D$7:$D$51=$A176)*((Statistik_OKJA!O$7:O$51)))</f>
        <v>0</v>
      </c>
      <c r="L178" s="2">
        <f t="array" ref="L178">SUM((Statistik_OKJA!$C$7:$C$51=$A178)*(Statistik_OKJA!$D$7:$D$51=$A176)*((Statistik_OKJA!P$7:P$51)))</f>
        <v>0</v>
      </c>
      <c r="M178" s="2">
        <f t="array" ref="M178">SUM((Statistik_OKJA!$C$7:$C$51=$A178)*(Statistik_OKJA!$D$7:$D$51=$A176)*((Statistik_OKJA!Q$7:Q$51)))</f>
        <v>0</v>
      </c>
      <c r="N178" s="9">
        <f t="array" ref="N178">SUM((Statistik_OKJA!$C$7:$C$51=$A178)*(Statistik_OKJA!$D$7:$D$51=$A176)*((Statistik_OKJA!R$7:R$51)))</f>
        <v>0</v>
      </c>
      <c r="O178" s="8">
        <f t="array" ref="O178">SUM((Statistik_OKJA!$C$7:$C$51=$A178)*(Statistik_OKJA!$D$7:$D$51=$A176)*((Statistik_OKJA!S$7:S$51)))</f>
        <v>0</v>
      </c>
      <c r="P178" s="2">
        <f t="array" ref="P178">SUM((Statistik_OKJA!$C$7:$C$51=$A178)*(Statistik_OKJA!$D$7:$D$51=$A176)*((Statistik_OKJA!T$7:T$51)))</f>
        <v>0</v>
      </c>
      <c r="Q178" s="2">
        <f t="array" ref="Q178">SUM((Statistik_OKJA!$C$7:$C$51=$A178)*(Statistik_OKJA!$D$7:$D$51=$A176)*((Statistik_OKJA!U$7:U$51)))</f>
        <v>0</v>
      </c>
      <c r="R178" s="2">
        <f t="array" ref="R178">SUM((Statistik_OKJA!$C$7:$C$51=$A178)*(Statistik_OKJA!$D$7:$D$51=$A176)*((Statistik_OKJA!V$7:V$51)))</f>
        <v>0</v>
      </c>
      <c r="S178" s="9">
        <f t="array" ref="S178">SUM((Statistik_OKJA!$C$7:$C$51=$A178)*(Statistik_OKJA!$D$7:$D$51=$A176)*((Statistik_OKJA!W$7:W$51)))</f>
        <v>0</v>
      </c>
      <c r="T178" s="8">
        <f t="array" ref="T178">SUM((Statistik_OKJA!$C$7:$C$51=$A178)*(Statistik_OKJA!$D$7:$D$51=$A176)*((Statistik_OKJA!X$7:X$51)))</f>
        <v>0</v>
      </c>
      <c r="U178" s="2">
        <f t="array" ref="U178">SUM((Statistik_OKJA!$C$7:$C$51=$A178)*(Statistik_OKJA!$D$7:$D$51=$A176)*((Statistik_OKJA!Y$7:Y$51)))</f>
        <v>0</v>
      </c>
      <c r="V178" s="2">
        <f t="array" ref="V178">SUM((Statistik_OKJA!$C$7:$C$51=$A178)*(Statistik_OKJA!$D$7:$D$51=$A176)*((Statistik_OKJA!Z$7:Z$51)))</f>
        <v>0</v>
      </c>
      <c r="W178" s="2">
        <f t="array" ref="W178">SUM((Statistik_OKJA!$C$7:$C$51=$A178)*(Statistik_OKJA!$D$7:$D$51=$A176)*((Statistik_OKJA!AA$7:AA$51)))</f>
        <v>0</v>
      </c>
      <c r="X178" s="9">
        <f t="array" ref="X178">SUM((Statistik_OKJA!$C$7:$C$51=$A178)*(Statistik_OKJA!$D$7:$D$51=$A176)*((Statistik_OKJA!AB$7:AB$51)))</f>
        <v>0</v>
      </c>
      <c r="Y178" s="8">
        <f t="array" ref="Y178">SUM((Statistik_OKJA!$C$7:$C$51=$A178)*(Statistik_OKJA!$D$7:$D$51=$A176)*((Statistik_OKJA!AC$7:AC$51)))</f>
        <v>0</v>
      </c>
      <c r="Z178" s="2">
        <f t="array" ref="Z178">SUM((Statistik_OKJA!$C$7:$C$51=$A178)*(Statistik_OKJA!$D$7:$D$51=$A176)*((Statistik_OKJA!AD$7:AD$51)))</f>
        <v>0</v>
      </c>
      <c r="AA178" s="2">
        <f t="array" ref="AA178">SUM((Statistik_OKJA!$C$7:$C$51=$A178)*(Statistik_OKJA!$D$7:$D$51=$A176)*((Statistik_OKJA!AE$7:AE$51)))</f>
        <v>0</v>
      </c>
      <c r="AB178" s="2">
        <f t="array" ref="AB178">SUM((Statistik_OKJA!$C$7:$C$51=$A178)*(Statistik_OKJA!$D$7:$D$51=$A176)*((Statistik_OKJA!AF$7:AF$51)))</f>
        <v>0</v>
      </c>
      <c r="AC178" s="9">
        <f t="array" ref="AC178">SUM((Statistik_OKJA!$C$7:$C$51=$A178)*(Statistik_OKJA!$D$7:$D$51=$A176)*((Statistik_OKJA!AG$7:AG$51)))</f>
        <v>0</v>
      </c>
      <c r="AD178" s="8">
        <f t="array" ref="AD178">SUM((Statistik_OKJA!$C$7:$C$51=$A178)*(Statistik_OKJA!$D$7:$D$51=$A176)*((Statistik_OKJA!AH$7:AH$51)))</f>
        <v>0</v>
      </c>
      <c r="AE178" s="2">
        <f t="array" ref="AE178">SUM((Statistik_OKJA!$C$7:$C$51=$A178)*(Statistik_OKJA!$D$7:$D$51=$A176)*((Statistik_OKJA!AI$7:AI$51)))</f>
        <v>0</v>
      </c>
      <c r="AF178" s="2">
        <f t="array" ref="AF178">SUM((Statistik_OKJA!$C$7:$C$51=$A178)*(Statistik_OKJA!$D$7:$D$51=$A176)*((Statistik_OKJA!AJ$7:AJ$51)))</f>
        <v>0</v>
      </c>
      <c r="AG178" s="2">
        <f t="array" ref="AG178">SUM((Statistik_OKJA!$C$7:$C$51=$A178)*(Statistik_OKJA!$D$7:$D$51=$A176)*((Statistik_OKJA!AK$7:AK$51)))</f>
        <v>0</v>
      </c>
      <c r="AH178" s="9">
        <f t="array" ref="AH178">SUM((Statistik_OKJA!$C$7:$C$51=$A178)*(Statistik_OKJA!$D$7:$D$51=$A176)*((Statistik_OKJA!AL$7:AL$51)))</f>
        <v>0</v>
      </c>
    </row>
    <row r="179" spans="1:34" ht="15" customHeight="1" x14ac:dyDescent="0.25">
      <c r="A179" s="244" t="s">
        <v>42</v>
      </c>
      <c r="B179" s="245"/>
      <c r="C179" s="246"/>
      <c r="D179" s="7">
        <f t="array" ref="D179">SUM((Statistik_OKJA!$C$7:$C$51=$A179)*(Statistik_OKJA!$D$7:$D$51=$A176)*((Statistik_OKJA!AQ$7:AQ$51)))</f>
        <v>0</v>
      </c>
      <c r="E179" s="7">
        <f t="array" ref="E179">SUM((Statistik_OKJA!$C$7:$C$51=$A179)*(Statistik_OKJA!$D$7:$D$51=$A176)*((Statistik_OKJA!I$7:I$51)))</f>
        <v>0</v>
      </c>
      <c r="F179" s="1">
        <f t="array" ref="F179">SUM((Statistik_OKJA!$C$7:$C$51=$A179)*(Statistik_OKJA!$D$7:$D$51=$A176)*((Statistik_OKJA!J$7:J$51)))</f>
        <v>0</v>
      </c>
      <c r="G179" s="1">
        <f t="array" ref="G179">SUM((Statistik_OKJA!$C$7:$C$51=$A179)*(Statistik_OKJA!$D$7:$D$51=$A176)*((Statistik_OKJA!K$7:K$51)))</f>
        <v>0</v>
      </c>
      <c r="H179" s="1">
        <f t="array" ref="H179">SUM((Statistik_OKJA!$C$7:$C$51=$A179)*(Statistik_OKJA!$D$7:$D$51=$A176)*((Statistik_OKJA!L$7:L$51)))</f>
        <v>0</v>
      </c>
      <c r="I179" s="10">
        <f t="array" ref="I179">SUM((Statistik_OKJA!$C$7:$C$51=$A179)*(Statistik_OKJA!$D$7:$D$51=$A176)*((Statistik_OKJA!M$7:M$51)))</f>
        <v>0</v>
      </c>
      <c r="J179" s="7">
        <f t="array" ref="J179">SUM((Statistik_OKJA!$C$7:$C$51=$A179)*(Statistik_OKJA!$D$7:$D$51=$A176)*((Statistik_OKJA!N$7:N$51)))</f>
        <v>0</v>
      </c>
      <c r="K179" s="1">
        <f t="array" ref="K179">SUM((Statistik_OKJA!$C$7:$C$51=$A179)*(Statistik_OKJA!$D$7:$D$51=$A176)*((Statistik_OKJA!O$7:O$51)))</f>
        <v>0</v>
      </c>
      <c r="L179" s="1">
        <f t="array" ref="L179">SUM((Statistik_OKJA!$C$7:$C$51=$A179)*(Statistik_OKJA!$D$7:$D$51=$A176)*((Statistik_OKJA!P$7:P$51)))</f>
        <v>0</v>
      </c>
      <c r="M179" s="1">
        <f t="array" ref="M179">SUM((Statistik_OKJA!$C$7:$C$51=$A179)*(Statistik_OKJA!$D$7:$D$51=$A176)*((Statistik_OKJA!Q$7:Q$51)))</f>
        <v>0</v>
      </c>
      <c r="N179" s="10">
        <f t="array" ref="N179">SUM((Statistik_OKJA!$C$7:$C$51=$A179)*(Statistik_OKJA!$D$7:$D$51=$A176)*((Statistik_OKJA!R$7:R$51)))</f>
        <v>0</v>
      </c>
      <c r="O179" s="7">
        <f t="array" ref="O179">SUM((Statistik_OKJA!$C$7:$C$51=$A179)*(Statistik_OKJA!$D$7:$D$51=$A176)*((Statistik_OKJA!S$7:S$51)))</f>
        <v>0</v>
      </c>
      <c r="P179" s="1">
        <f t="array" ref="P179">SUM((Statistik_OKJA!$C$7:$C$51=$A179)*(Statistik_OKJA!$D$7:$D$51=$A176)*((Statistik_OKJA!T$7:T$51)))</f>
        <v>0</v>
      </c>
      <c r="Q179" s="1">
        <f t="array" ref="Q179">SUM((Statistik_OKJA!$C$7:$C$51=$A179)*(Statistik_OKJA!$D$7:$D$51=$A176)*((Statistik_OKJA!U$7:U$51)))</f>
        <v>0</v>
      </c>
      <c r="R179" s="1">
        <f t="array" ref="R179">SUM((Statistik_OKJA!$C$7:$C$51=$A179)*(Statistik_OKJA!$D$7:$D$51=$A176)*((Statistik_OKJA!V$7:V$51)))</f>
        <v>0</v>
      </c>
      <c r="S179" s="10">
        <f t="array" ref="S179">SUM((Statistik_OKJA!$C$7:$C$51=$A179)*(Statistik_OKJA!$D$7:$D$51=$A176)*((Statistik_OKJA!W$7:W$51)))</f>
        <v>0</v>
      </c>
      <c r="T179" s="7">
        <f t="array" ref="T179">SUM((Statistik_OKJA!$C$7:$C$51=$A179)*(Statistik_OKJA!$D$7:$D$51=$A176)*((Statistik_OKJA!X$7:X$51)))</f>
        <v>0</v>
      </c>
      <c r="U179" s="1">
        <f t="array" ref="U179">SUM((Statistik_OKJA!$C$7:$C$51=$A179)*(Statistik_OKJA!$D$7:$D$51=$A176)*((Statistik_OKJA!Y$7:Y$51)))</f>
        <v>0</v>
      </c>
      <c r="V179" s="1">
        <f t="array" ref="V179">SUM((Statistik_OKJA!$C$7:$C$51=$A179)*(Statistik_OKJA!$D$7:$D$51=$A176)*((Statistik_OKJA!Z$7:Z$51)))</f>
        <v>0</v>
      </c>
      <c r="W179" s="1">
        <f t="array" ref="W179">SUM((Statistik_OKJA!$C$7:$C$51=$A179)*(Statistik_OKJA!$D$7:$D$51=$A176)*((Statistik_OKJA!AA$7:AA$51)))</f>
        <v>0</v>
      </c>
      <c r="X179" s="10">
        <f t="array" ref="X179">SUM((Statistik_OKJA!$C$7:$C$51=$A179)*(Statistik_OKJA!$D$7:$D$51=$A176)*((Statistik_OKJA!AB$7:AB$51)))</f>
        <v>0</v>
      </c>
      <c r="Y179" s="7">
        <f t="array" ref="Y179">SUM((Statistik_OKJA!$C$7:$C$51=$A179)*(Statistik_OKJA!$D$7:$D$51=$A176)*((Statistik_OKJA!AC$7:AC$51)))</f>
        <v>0</v>
      </c>
      <c r="Z179" s="1">
        <f t="array" ref="Z179">SUM((Statistik_OKJA!$C$7:$C$51=$A179)*(Statistik_OKJA!$D$7:$D$51=$A176)*((Statistik_OKJA!AD$7:AD$51)))</f>
        <v>0</v>
      </c>
      <c r="AA179" s="1">
        <f t="array" ref="AA179">SUM((Statistik_OKJA!$C$7:$C$51=$A179)*(Statistik_OKJA!$D$7:$D$51=$A176)*((Statistik_OKJA!AE$7:AE$51)))</f>
        <v>0</v>
      </c>
      <c r="AB179" s="1">
        <f t="array" ref="AB179">SUM((Statistik_OKJA!$C$7:$C$51=$A179)*(Statistik_OKJA!$D$7:$D$51=$A176)*((Statistik_OKJA!AF$7:AF$51)))</f>
        <v>0</v>
      </c>
      <c r="AC179" s="10">
        <f t="array" ref="AC179">SUM((Statistik_OKJA!$C$7:$C$51=$A179)*(Statistik_OKJA!$D$7:$D$51=$A176)*((Statistik_OKJA!AG$7:AG$51)))</f>
        <v>0</v>
      </c>
      <c r="AD179" s="7">
        <f t="array" ref="AD179">SUM((Statistik_OKJA!$C$7:$C$51=$A179)*(Statistik_OKJA!$D$7:$D$51=$A176)*((Statistik_OKJA!AH$7:AH$51)))</f>
        <v>0</v>
      </c>
      <c r="AE179" s="1">
        <f t="array" ref="AE179">SUM((Statistik_OKJA!$C$7:$C$51=$A179)*(Statistik_OKJA!$D$7:$D$51=$A176)*((Statistik_OKJA!AI$7:AI$51)))</f>
        <v>0</v>
      </c>
      <c r="AF179" s="1">
        <f t="array" ref="AF179">SUM((Statistik_OKJA!$C$7:$C$51=$A179)*(Statistik_OKJA!$D$7:$D$51=$A176)*((Statistik_OKJA!AJ$7:AJ$51)))</f>
        <v>0</v>
      </c>
      <c r="AG179" s="1">
        <f t="array" ref="AG179">SUM((Statistik_OKJA!$C$7:$C$51=$A179)*(Statistik_OKJA!$D$7:$D$51=$A176)*((Statistik_OKJA!AK$7:AK$51)))</f>
        <v>0</v>
      </c>
      <c r="AH179" s="10">
        <f t="array" ref="AH179">SUM((Statistik_OKJA!$C$7:$C$51=$A179)*(Statistik_OKJA!$D$7:$D$51=$A176)*((Statistik_OKJA!AL$7:AL$51)))</f>
        <v>0</v>
      </c>
    </row>
    <row r="180" spans="1:34" ht="15" customHeight="1" x14ac:dyDescent="0.25">
      <c r="A180" s="244" t="s">
        <v>43</v>
      </c>
      <c r="B180" s="245"/>
      <c r="C180" s="246"/>
      <c r="D180" s="7">
        <f t="array" ref="D180">SUM((Statistik_OKJA!$C$7:$C$51=$A180)*(Statistik_OKJA!$D$7:$D$51=$A176)*((Statistik_OKJA!AQ$7:AQ$51)))</f>
        <v>0</v>
      </c>
      <c r="E180" s="7">
        <f t="array" ref="E180">SUM((Statistik_OKJA!$C$7:$C$51=$A180)*(Statistik_OKJA!$D$7:$D$51=$A176)*((Statistik_OKJA!I$7:I$51)))</f>
        <v>0</v>
      </c>
      <c r="F180" s="1">
        <f t="array" ref="F180">SUM((Statistik_OKJA!$C$7:$C$51=$A180)*(Statistik_OKJA!$D$7:$D$51=$A176)*((Statistik_OKJA!J$7:J$51)))</f>
        <v>0</v>
      </c>
      <c r="G180" s="1">
        <f t="array" ref="G180">SUM((Statistik_OKJA!$C$7:$C$51=$A180)*(Statistik_OKJA!$D$7:$D$51=$A176)*((Statistik_OKJA!K$7:K$51)))</f>
        <v>0</v>
      </c>
      <c r="H180" s="1">
        <f t="array" ref="H180">SUM((Statistik_OKJA!$C$7:$C$51=$A180)*(Statistik_OKJA!$D$7:$D$51=$A176)*((Statistik_OKJA!L$7:L$51)))</f>
        <v>0</v>
      </c>
      <c r="I180" s="10">
        <f t="array" ref="I180">SUM((Statistik_OKJA!$C$7:$C$51=$A180)*(Statistik_OKJA!$D$7:$D$51=$A176)*((Statistik_OKJA!M$7:M$51)))</f>
        <v>0</v>
      </c>
      <c r="J180" s="7">
        <f t="array" ref="J180">SUM((Statistik_OKJA!$C$7:$C$51=$A180)*(Statistik_OKJA!$D$7:$D$51=$A176)*((Statistik_OKJA!N$7:N$51)))</f>
        <v>0</v>
      </c>
      <c r="K180" s="1">
        <f t="array" ref="K180">SUM((Statistik_OKJA!$C$7:$C$51=$A180)*(Statistik_OKJA!$D$7:$D$51=$A176)*((Statistik_OKJA!O$7:O$51)))</f>
        <v>0</v>
      </c>
      <c r="L180" s="1">
        <f t="array" ref="L180">SUM((Statistik_OKJA!$C$7:$C$51=$A180)*(Statistik_OKJA!$D$7:$D$51=$A176)*((Statistik_OKJA!P$7:P$51)))</f>
        <v>0</v>
      </c>
      <c r="M180" s="1">
        <f t="array" ref="M180">SUM((Statistik_OKJA!$C$7:$C$51=$A180)*(Statistik_OKJA!$D$7:$D$51=$A176)*((Statistik_OKJA!Q$7:Q$51)))</f>
        <v>0</v>
      </c>
      <c r="N180" s="10">
        <f t="array" ref="N180">SUM((Statistik_OKJA!$C$7:$C$51=$A180)*(Statistik_OKJA!$D$7:$D$51=$A176)*((Statistik_OKJA!R$7:R$51)))</f>
        <v>0</v>
      </c>
      <c r="O180" s="7">
        <f t="array" ref="O180">SUM((Statistik_OKJA!$C$7:$C$51=$A180)*(Statistik_OKJA!$D$7:$D$51=$A176)*((Statistik_OKJA!S$7:S$51)))</f>
        <v>0</v>
      </c>
      <c r="P180" s="1">
        <f t="array" ref="P180">SUM((Statistik_OKJA!$C$7:$C$51=$A180)*(Statistik_OKJA!$D$7:$D$51=$A176)*((Statistik_OKJA!T$7:T$51)))</f>
        <v>0</v>
      </c>
      <c r="Q180" s="1">
        <f t="array" ref="Q180">SUM((Statistik_OKJA!$C$7:$C$51=$A180)*(Statistik_OKJA!$D$7:$D$51=$A176)*((Statistik_OKJA!U$7:U$51)))</f>
        <v>0</v>
      </c>
      <c r="R180" s="1">
        <f t="array" ref="R180">SUM((Statistik_OKJA!$C$7:$C$51=$A180)*(Statistik_OKJA!$D$7:$D$51=$A176)*((Statistik_OKJA!V$7:V$51)))</f>
        <v>0</v>
      </c>
      <c r="S180" s="10">
        <f t="array" ref="S180">SUM((Statistik_OKJA!$C$7:$C$51=$A180)*(Statistik_OKJA!$D$7:$D$51=$A176)*((Statistik_OKJA!W$7:W$51)))</f>
        <v>0</v>
      </c>
      <c r="T180" s="7">
        <f t="array" ref="T180">SUM((Statistik_OKJA!$C$7:$C$51=$A180)*(Statistik_OKJA!$D$7:$D$51=$A176)*((Statistik_OKJA!X$7:X$51)))</f>
        <v>0</v>
      </c>
      <c r="U180" s="1">
        <f t="array" ref="U180">SUM((Statistik_OKJA!$C$7:$C$51=$A180)*(Statistik_OKJA!$D$7:$D$51=$A176)*((Statistik_OKJA!Y$7:Y$51)))</f>
        <v>0</v>
      </c>
      <c r="V180" s="1">
        <f t="array" ref="V180">SUM((Statistik_OKJA!$C$7:$C$51=$A180)*(Statistik_OKJA!$D$7:$D$51=$A176)*((Statistik_OKJA!Z$7:Z$51)))</f>
        <v>0</v>
      </c>
      <c r="W180" s="1">
        <f t="array" ref="W180">SUM((Statistik_OKJA!$C$7:$C$51=$A180)*(Statistik_OKJA!$D$7:$D$51=$A176)*((Statistik_OKJA!AA$7:AA$51)))</f>
        <v>0</v>
      </c>
      <c r="X180" s="10">
        <f t="array" ref="X180">SUM((Statistik_OKJA!$C$7:$C$51=$A180)*(Statistik_OKJA!$D$7:$D$51=$A176)*((Statistik_OKJA!AB$7:AB$51)))</f>
        <v>0</v>
      </c>
      <c r="Y180" s="7">
        <f t="array" ref="Y180">SUM((Statistik_OKJA!$C$7:$C$51=$A180)*(Statistik_OKJA!$D$7:$D$51=$A176)*((Statistik_OKJA!AC$7:AC$51)))</f>
        <v>0</v>
      </c>
      <c r="Z180" s="1">
        <f t="array" ref="Z180">SUM((Statistik_OKJA!$C$7:$C$51=$A180)*(Statistik_OKJA!$D$7:$D$51=$A176)*((Statistik_OKJA!AD$7:AD$51)))</f>
        <v>0</v>
      </c>
      <c r="AA180" s="1">
        <f t="array" ref="AA180">SUM((Statistik_OKJA!$C$7:$C$51=$A180)*(Statistik_OKJA!$D$7:$D$51=$A176)*((Statistik_OKJA!AE$7:AE$51)))</f>
        <v>0</v>
      </c>
      <c r="AB180" s="1">
        <f t="array" ref="AB180">SUM((Statistik_OKJA!$C$7:$C$51=$A180)*(Statistik_OKJA!$D$7:$D$51=$A176)*((Statistik_OKJA!AF$7:AF$51)))</f>
        <v>0</v>
      </c>
      <c r="AC180" s="10">
        <f t="array" ref="AC180">SUM((Statistik_OKJA!$C$7:$C$51=$A180)*(Statistik_OKJA!$D$7:$D$51=$A176)*((Statistik_OKJA!AG$7:AG$51)))</f>
        <v>0</v>
      </c>
      <c r="AD180" s="7">
        <f t="array" ref="AD180">SUM((Statistik_OKJA!$C$7:$C$51=$A180)*(Statistik_OKJA!$D$7:$D$51=$A176)*((Statistik_OKJA!AH$7:AH$51)))</f>
        <v>0</v>
      </c>
      <c r="AE180" s="1">
        <f t="array" ref="AE180">SUM((Statistik_OKJA!$C$7:$C$51=$A180)*(Statistik_OKJA!$D$7:$D$51=$A176)*((Statistik_OKJA!AI$7:AI$51)))</f>
        <v>0</v>
      </c>
      <c r="AF180" s="1">
        <f t="array" ref="AF180">SUM((Statistik_OKJA!$C$7:$C$51=$A180)*(Statistik_OKJA!$D$7:$D$51=$A176)*((Statistik_OKJA!AJ$7:AJ$51)))</f>
        <v>0</v>
      </c>
      <c r="AG180" s="1">
        <f t="array" ref="AG180">SUM((Statistik_OKJA!$C$7:$C$51=$A180)*(Statistik_OKJA!$D$7:$D$51=$A176)*((Statistik_OKJA!AK$7:AK$51)))</f>
        <v>0</v>
      </c>
      <c r="AH180" s="10">
        <f t="array" ref="AH180">SUM((Statistik_OKJA!$C$7:$C$51=$A180)*(Statistik_OKJA!$D$7:$D$51=$A176)*((Statistik_OKJA!AL$7:AL$51)))</f>
        <v>0</v>
      </c>
    </row>
    <row r="181" spans="1:34" ht="15" customHeight="1" thickBot="1" x14ac:dyDescent="0.3">
      <c r="A181" s="247" t="s">
        <v>38</v>
      </c>
      <c r="B181" s="248"/>
      <c r="C181" s="249"/>
      <c r="D181" s="11">
        <f t="array" ref="D181">SUM((Statistik_FPT!$C$7:$C$51=$A181)*(Statistik_FPT!$D$7:$D$51=$A176)*((Statistik_FPT!AQ$7:AQ$51)))</f>
        <v>0</v>
      </c>
      <c r="E181" s="11">
        <f t="array" ref="E181">SUM((Statistik_FPT!$C$7:$C$51=$A181)*(Statistik_FPT!$D$7:$D$51=$A176)*((Statistik_FPT!I$7:I$51)))</f>
        <v>0</v>
      </c>
      <c r="F181" s="12">
        <f t="array" ref="F181">SUM((Statistik_FPT!$C$7:$C$51=$A181)*(Statistik_FPT!$D$7:$D$51=$A176)*((Statistik_FPT!J$7:J$51)))</f>
        <v>0</v>
      </c>
      <c r="G181" s="12">
        <f t="array" ref="G181">SUM((Statistik_FPT!$C$7:$C$51=$A181)*(Statistik_FPT!$D$7:$D$51=$A176)*((Statistik_FPT!K$7:K$51)))</f>
        <v>0</v>
      </c>
      <c r="H181" s="12">
        <f t="array" ref="H181">SUM((Statistik_FPT!$C$7:$C$51=$A181)*(Statistik_FPT!$D$7:$D$51=$A176)*((Statistik_FPT!L$7:L$51)))</f>
        <v>0</v>
      </c>
      <c r="I181" s="13">
        <f t="array" ref="I181">SUM((Statistik_FPT!$C$7:$C$51=$A181)*(Statistik_FPT!$D$7:$D$51=$A176)*((Statistik_FPT!M$7:M$51)))</f>
        <v>0</v>
      </c>
      <c r="J181" s="11">
        <f t="array" ref="J181">SUM((Statistik_FPT!$C$7:$C$51=$A181)*(Statistik_FPT!$D$7:$D$51=$A176)*((Statistik_FPT!N$7:N$51)))</f>
        <v>0</v>
      </c>
      <c r="K181" s="12">
        <f t="array" ref="K181">SUM((Statistik_FPT!$C$7:$C$51=$A181)*(Statistik_FPT!$D$7:$D$51=$A176)*((Statistik_FPT!O$7:O$51)))</f>
        <v>0</v>
      </c>
      <c r="L181" s="12">
        <f t="array" ref="L181">SUM((Statistik_FPT!$C$7:$C$51=$A181)*(Statistik_FPT!$D$7:$D$51=$A176)*((Statistik_FPT!P$7:P$51)))</f>
        <v>0</v>
      </c>
      <c r="M181" s="12">
        <f t="array" ref="M181">SUM((Statistik_FPT!$C$7:$C$51=$A181)*(Statistik_FPT!$D$7:$D$51=$A176)*((Statistik_FPT!Q$7:Q$51)))</f>
        <v>0</v>
      </c>
      <c r="N181" s="13">
        <f t="array" ref="N181">SUM((Statistik_FPT!$C$7:$C$51=$A181)*(Statistik_FPT!$D$7:$D$51=$A176)*((Statistik_FPT!R$7:R$51)))</f>
        <v>0</v>
      </c>
      <c r="O181" s="11">
        <f t="array" ref="O181">SUM((Statistik_FPT!$C$7:$C$51=$A181)*(Statistik_FPT!$D$7:$D$51=$A176)*((Statistik_FPT!S$7:S$51)))</f>
        <v>0</v>
      </c>
      <c r="P181" s="12">
        <f t="array" ref="P181">SUM((Statistik_FPT!$C$7:$C$51=$A181)*(Statistik_FPT!$D$7:$D$51=$A176)*((Statistik_FPT!T$7:T$51)))</f>
        <v>0</v>
      </c>
      <c r="Q181" s="12">
        <f t="array" ref="Q181">SUM((Statistik_FPT!$C$7:$C$51=$A181)*(Statistik_FPT!$D$7:$D$51=$A176)*((Statistik_FPT!U$7:U$51)))</f>
        <v>0</v>
      </c>
      <c r="R181" s="12">
        <f t="array" ref="R181">SUM((Statistik_FPT!$C$7:$C$51=$A181)*(Statistik_FPT!$D$7:$D$51=$A176)*((Statistik_FPT!V$7:V$51)))</f>
        <v>0</v>
      </c>
      <c r="S181" s="13">
        <f t="array" ref="S181">SUM((Statistik_FPT!$C$7:$C$51=$A181)*(Statistik_FPT!$D$7:$D$51=$A176)*((Statistik_FPT!W$7:W$51)))</f>
        <v>0</v>
      </c>
      <c r="T181" s="11">
        <f t="array" ref="T181">SUM((Statistik_FPT!$C$7:$C$51=$A181)*(Statistik_FPT!$D$7:$D$51=$A176)*((Statistik_FPT!X$7:X$51)))</f>
        <v>0</v>
      </c>
      <c r="U181" s="12">
        <f t="array" ref="U181">SUM((Statistik_FPT!$C$7:$C$51=$A181)*(Statistik_FPT!$D$7:$D$51=$A176)*((Statistik_FPT!Y$7:Y$51)))</f>
        <v>0</v>
      </c>
      <c r="V181" s="12">
        <f t="array" ref="V181">SUM((Statistik_FPT!$C$7:$C$51=$A181)*(Statistik_FPT!$D$7:$D$51=$A176)*((Statistik_FPT!Z$7:Z$51)))</f>
        <v>0</v>
      </c>
      <c r="W181" s="12">
        <f t="array" ref="W181">SUM((Statistik_FPT!$C$7:$C$51=$A181)*(Statistik_FPT!$D$7:$D$51=$A176)*((Statistik_FPT!AA$7:AA$51)))</f>
        <v>0</v>
      </c>
      <c r="X181" s="13">
        <f t="array" ref="X181">SUM((Statistik_FPT!$C$7:$C$51=$A181)*(Statistik_FPT!$D$7:$D$51=$A176)*((Statistik_FPT!AB$7:AB$51)))</f>
        <v>0</v>
      </c>
      <c r="Y181" s="11">
        <f t="array" ref="Y181">SUM((Statistik_FPT!$C$7:$C$51=$A181)*(Statistik_FPT!$D$7:$D$51=$A176)*((Statistik_FPT!AC$7:AC$51)))</f>
        <v>0</v>
      </c>
      <c r="Z181" s="12">
        <f t="array" ref="Z181">SUM((Statistik_FPT!$C$7:$C$51=$A181)*(Statistik_FPT!$D$7:$D$51=$A176)*((Statistik_FPT!AD$7:AD$51)))</f>
        <v>0</v>
      </c>
      <c r="AA181" s="12">
        <f t="array" ref="AA181">SUM((Statistik_FPT!$C$7:$C$51=$A181)*(Statistik_FPT!$D$7:$D$51=$A176)*((Statistik_FPT!AE$7:AE$51)))</f>
        <v>0</v>
      </c>
      <c r="AB181" s="12">
        <f t="array" ref="AB181">SUM((Statistik_FPT!$C$7:$C$51=$A181)*(Statistik_FPT!$D$7:$D$51=$A176)*((Statistik_FPT!AF$7:AF$51)))</f>
        <v>0</v>
      </c>
      <c r="AC181" s="13">
        <f t="array" ref="AC181">SUM((Statistik_FPT!$C$7:$C$51=$A181)*(Statistik_FPT!$D$7:$D$51=$A176)*((Statistik_FPT!AG$7:AG$51)))</f>
        <v>0</v>
      </c>
      <c r="AD181" s="11">
        <f t="array" ref="AD181">SUM((Statistik_FPT!$C$7:$C$51=$A181)*(Statistik_FPT!$D$7:$D$51=$A176)*((Statistik_FPT!AH$7:AH$51)))</f>
        <v>0</v>
      </c>
      <c r="AE181" s="12">
        <f t="array" ref="AE181">SUM((Statistik_FPT!$C$7:$C$51=$A181)*(Statistik_FPT!$D$7:$D$51=$A176)*((Statistik_FPT!AI$7:AI$51)))</f>
        <v>0</v>
      </c>
      <c r="AF181" s="12">
        <f t="array" ref="AF181">SUM((Statistik_FPT!$C$7:$C$51=$A181)*(Statistik_FPT!$D$7:$D$51=$A176)*((Statistik_FPT!AJ$7:AJ$51)))</f>
        <v>0</v>
      </c>
      <c r="AG181" s="12">
        <f t="array" ref="AG181">SUM((Statistik_FPT!$C$7:$C$51=$A181)*(Statistik_FPT!$D$7:$D$51=$A176)*((Statistik_FPT!AK$7:AK$51)))</f>
        <v>0</v>
      </c>
      <c r="AH181" s="13">
        <f t="array" ref="AH181">SUM((Statistik_FPT!$C$7:$C$51=$A181)*(Statistik_FPT!$D$7:$D$51=$A176)*((Statistik_FPT!AL$7:AL$51)))</f>
        <v>0</v>
      </c>
    </row>
    <row r="182" spans="1:34" ht="15.75" thickBot="1" x14ac:dyDescent="0.3"/>
    <row r="183" spans="1:34" ht="15" customHeight="1" thickBot="1" x14ac:dyDescent="0.3">
      <c r="A183" s="238">
        <v>21</v>
      </c>
      <c r="B183" s="239"/>
      <c r="C183" s="240"/>
      <c r="D183" s="238" t="s">
        <v>47</v>
      </c>
      <c r="E183" s="224" t="s">
        <v>53</v>
      </c>
      <c r="F183" s="225"/>
      <c r="G183" s="225"/>
      <c r="H183" s="225"/>
      <c r="I183" s="226"/>
      <c r="J183" s="224" t="s">
        <v>54</v>
      </c>
      <c r="K183" s="225"/>
      <c r="L183" s="225"/>
      <c r="M183" s="225"/>
      <c r="N183" s="226"/>
      <c r="O183" s="224" t="s">
        <v>55</v>
      </c>
      <c r="P183" s="225"/>
      <c r="Q183" s="225"/>
      <c r="R183" s="225"/>
      <c r="S183" s="226"/>
      <c r="T183" s="224" t="s">
        <v>56</v>
      </c>
      <c r="U183" s="225"/>
      <c r="V183" s="225"/>
      <c r="W183" s="225"/>
      <c r="X183" s="226"/>
      <c r="Y183" s="224" t="s">
        <v>57</v>
      </c>
      <c r="Z183" s="225"/>
      <c r="AA183" s="225"/>
      <c r="AB183" s="225"/>
      <c r="AC183" s="226"/>
      <c r="AD183" s="224" t="s">
        <v>58</v>
      </c>
      <c r="AE183" s="225"/>
      <c r="AF183" s="225"/>
      <c r="AG183" s="225"/>
      <c r="AH183" s="226"/>
    </row>
    <row r="184" spans="1:34" s="134" customFormat="1" ht="15" customHeight="1" thickBot="1" x14ac:dyDescent="0.3">
      <c r="A184" s="241"/>
      <c r="B184" s="242"/>
      <c r="C184" s="243"/>
      <c r="D184" s="241"/>
      <c r="E184" s="127" t="s">
        <v>26</v>
      </c>
      <c r="F184" s="128" t="s">
        <v>27</v>
      </c>
      <c r="G184" s="128" t="s">
        <v>28</v>
      </c>
      <c r="H184" s="128" t="s">
        <v>29</v>
      </c>
      <c r="I184" s="129" t="s">
        <v>30</v>
      </c>
      <c r="J184" s="127" t="s">
        <v>26</v>
      </c>
      <c r="K184" s="128" t="s">
        <v>27</v>
      </c>
      <c r="L184" s="128" t="s">
        <v>28</v>
      </c>
      <c r="M184" s="128" t="s">
        <v>29</v>
      </c>
      <c r="N184" s="130" t="s">
        <v>31</v>
      </c>
      <c r="O184" s="131" t="s">
        <v>26</v>
      </c>
      <c r="P184" s="132" t="s">
        <v>27</v>
      </c>
      <c r="Q184" s="132" t="s">
        <v>28</v>
      </c>
      <c r="R184" s="132" t="s">
        <v>29</v>
      </c>
      <c r="S184" s="133" t="s">
        <v>31</v>
      </c>
      <c r="T184" s="131" t="s">
        <v>26</v>
      </c>
      <c r="U184" s="132" t="s">
        <v>27</v>
      </c>
      <c r="V184" s="132" t="s">
        <v>28</v>
      </c>
      <c r="W184" s="132" t="s">
        <v>29</v>
      </c>
      <c r="X184" s="133" t="s">
        <v>31</v>
      </c>
      <c r="Y184" s="131" t="s">
        <v>26</v>
      </c>
      <c r="Z184" s="132" t="s">
        <v>27</v>
      </c>
      <c r="AA184" s="132" t="s">
        <v>28</v>
      </c>
      <c r="AB184" s="132" t="s">
        <v>29</v>
      </c>
      <c r="AC184" s="133" t="s">
        <v>31</v>
      </c>
      <c r="AD184" s="131" t="s">
        <v>26</v>
      </c>
      <c r="AE184" s="132" t="s">
        <v>27</v>
      </c>
      <c r="AF184" s="132" t="s">
        <v>28</v>
      </c>
      <c r="AG184" s="132" t="s">
        <v>29</v>
      </c>
      <c r="AH184" s="133" t="s">
        <v>31</v>
      </c>
    </row>
    <row r="185" spans="1:34" ht="15" customHeight="1" x14ac:dyDescent="0.25">
      <c r="A185" s="266" t="s">
        <v>20</v>
      </c>
      <c r="B185" s="267"/>
      <c r="C185" s="268"/>
      <c r="D185" s="7">
        <f t="array" ref="D185">SUM((Statistik_OKJA!$C$7:$C$51=$A185)*(Statistik_OKJA!$D$7:$D$51=$A183)*((Statistik_OKJA!AQ$7:AQ$51)))</f>
        <v>0</v>
      </c>
      <c r="E185" s="8">
        <f t="array" ref="E185">SUM((Statistik_OKJA!$C$7:$C$51=$A185)*(Statistik_OKJA!$D$7:$D$51=$A183)*((Statistik_OKJA!I$7:I$51)))</f>
        <v>0</v>
      </c>
      <c r="F185" s="2">
        <f t="array" ref="F185">SUM((Statistik_OKJA!$C$7:$C$51=$A185)*(Statistik_OKJA!$D$7:$D$51=$A183)*((Statistik_OKJA!J$7:J$51)))</f>
        <v>0</v>
      </c>
      <c r="G185" s="2">
        <f t="array" ref="G185">SUM((Statistik_OKJA!$C$7:$C$51=$A185)*(Statistik_OKJA!$D$7:$D$51=$A183)*((Statistik_OKJA!K$7:K$51)))</f>
        <v>0</v>
      </c>
      <c r="H185" s="2">
        <f t="array" ref="H185">SUM((Statistik_OKJA!$C$7:$C$51=$A185)*(Statistik_OKJA!$D$7:$D$51=$A183)*((Statistik_OKJA!L$7:L$51)))</f>
        <v>0</v>
      </c>
      <c r="I185" s="9">
        <f t="array" ref="I185">SUM((Statistik_OKJA!$C$7:$C$51=$A185)*(Statistik_OKJA!$D$7:$D$51=$A183)*((Statistik_OKJA!M$7:M$51)))</f>
        <v>0</v>
      </c>
      <c r="J185" s="8">
        <f t="array" ref="J185">SUM((Statistik_OKJA!$C$7:$C$51=$A185)*(Statistik_OKJA!$D$7:$D$51=$A183)*((Statistik_OKJA!N$7:N$51)))</f>
        <v>0</v>
      </c>
      <c r="K185" s="2">
        <f t="array" ref="K185">SUM((Statistik_OKJA!$C$7:$C$51=$A185)*(Statistik_OKJA!$D$7:$D$51=$A183)*((Statistik_OKJA!O$7:O$51)))</f>
        <v>0</v>
      </c>
      <c r="L185" s="2">
        <f t="array" ref="L185">SUM((Statistik_OKJA!$C$7:$C$51=$A185)*(Statistik_OKJA!$D$7:$D$51=$A183)*((Statistik_OKJA!P$7:P$51)))</f>
        <v>0</v>
      </c>
      <c r="M185" s="2">
        <f t="array" ref="M185">SUM((Statistik_OKJA!$C$7:$C$51=$A185)*(Statistik_OKJA!$D$7:$D$51=$A183)*((Statistik_OKJA!Q$7:Q$51)))</f>
        <v>0</v>
      </c>
      <c r="N185" s="9">
        <f t="array" ref="N185">SUM((Statistik_OKJA!$C$7:$C$51=$A185)*(Statistik_OKJA!$D$7:$D$51=$A183)*((Statistik_OKJA!R$7:R$51)))</f>
        <v>0</v>
      </c>
      <c r="O185" s="8">
        <f t="array" ref="O185">SUM((Statistik_OKJA!$C$7:$C$51=$A185)*(Statistik_OKJA!$D$7:$D$51=$A183)*((Statistik_OKJA!S$7:S$51)))</f>
        <v>0</v>
      </c>
      <c r="P185" s="2">
        <f t="array" ref="P185">SUM((Statistik_OKJA!$C$7:$C$51=$A185)*(Statistik_OKJA!$D$7:$D$51=$A183)*((Statistik_OKJA!T$7:T$51)))</f>
        <v>0</v>
      </c>
      <c r="Q185" s="2">
        <f t="array" ref="Q185">SUM((Statistik_OKJA!$C$7:$C$51=$A185)*(Statistik_OKJA!$D$7:$D$51=$A183)*((Statistik_OKJA!U$7:U$51)))</f>
        <v>0</v>
      </c>
      <c r="R185" s="2">
        <f t="array" ref="R185">SUM((Statistik_OKJA!$C$7:$C$51=$A185)*(Statistik_OKJA!$D$7:$D$51=$A183)*((Statistik_OKJA!V$7:V$51)))</f>
        <v>0</v>
      </c>
      <c r="S185" s="9">
        <f t="array" ref="S185">SUM((Statistik_OKJA!$C$7:$C$51=$A185)*(Statistik_OKJA!$D$7:$D$51=$A183)*((Statistik_OKJA!W$7:W$51)))</f>
        <v>0</v>
      </c>
      <c r="T185" s="8">
        <f t="array" ref="T185">SUM((Statistik_OKJA!$C$7:$C$51=$A185)*(Statistik_OKJA!$D$7:$D$51=$A183)*((Statistik_OKJA!X$7:X$51)))</f>
        <v>0</v>
      </c>
      <c r="U185" s="2">
        <f t="array" ref="U185">SUM((Statistik_OKJA!$C$7:$C$51=$A185)*(Statistik_OKJA!$D$7:$D$51=$A183)*((Statistik_OKJA!Y$7:Y$51)))</f>
        <v>0</v>
      </c>
      <c r="V185" s="2">
        <f t="array" ref="V185">SUM((Statistik_OKJA!$C$7:$C$51=$A185)*(Statistik_OKJA!$D$7:$D$51=$A183)*((Statistik_OKJA!Z$7:Z$51)))</f>
        <v>0</v>
      </c>
      <c r="W185" s="2">
        <f t="array" ref="W185">SUM((Statistik_OKJA!$C$7:$C$51=$A185)*(Statistik_OKJA!$D$7:$D$51=$A183)*((Statistik_OKJA!AA$7:AA$51)))</f>
        <v>0</v>
      </c>
      <c r="X185" s="9">
        <f t="array" ref="X185">SUM((Statistik_OKJA!$C$7:$C$51=$A185)*(Statistik_OKJA!$D$7:$D$51=$A183)*((Statistik_OKJA!AB$7:AB$51)))</f>
        <v>0</v>
      </c>
      <c r="Y185" s="8">
        <f t="array" ref="Y185">SUM((Statistik_OKJA!$C$7:$C$51=$A185)*(Statistik_OKJA!$D$7:$D$51=$A183)*((Statistik_OKJA!AC$7:AC$51)))</f>
        <v>0</v>
      </c>
      <c r="Z185" s="2">
        <f t="array" ref="Z185">SUM((Statistik_OKJA!$C$7:$C$51=$A185)*(Statistik_OKJA!$D$7:$D$51=$A183)*((Statistik_OKJA!AD$7:AD$51)))</f>
        <v>0</v>
      </c>
      <c r="AA185" s="2">
        <f t="array" ref="AA185">SUM((Statistik_OKJA!$C$7:$C$51=$A185)*(Statistik_OKJA!$D$7:$D$51=$A183)*((Statistik_OKJA!AE$7:AE$51)))</f>
        <v>0</v>
      </c>
      <c r="AB185" s="2">
        <f t="array" ref="AB185">SUM((Statistik_OKJA!$C$7:$C$51=$A185)*(Statistik_OKJA!$D$7:$D$51=$A183)*((Statistik_OKJA!AF$7:AF$51)))</f>
        <v>0</v>
      </c>
      <c r="AC185" s="9">
        <f t="array" ref="AC185">SUM((Statistik_OKJA!$C$7:$C$51=$A185)*(Statistik_OKJA!$D$7:$D$51=$A183)*((Statistik_OKJA!AG$7:AG$51)))</f>
        <v>0</v>
      </c>
      <c r="AD185" s="8">
        <f t="array" ref="AD185">SUM((Statistik_OKJA!$C$7:$C$51=$A185)*(Statistik_OKJA!$D$7:$D$51=$A183)*((Statistik_OKJA!AH$7:AH$51)))</f>
        <v>0</v>
      </c>
      <c r="AE185" s="2">
        <f t="array" ref="AE185">SUM((Statistik_OKJA!$C$7:$C$51=$A185)*(Statistik_OKJA!$D$7:$D$51=$A183)*((Statistik_OKJA!AI$7:AI$51)))</f>
        <v>0</v>
      </c>
      <c r="AF185" s="2">
        <f t="array" ref="AF185">SUM((Statistik_OKJA!$C$7:$C$51=$A185)*(Statistik_OKJA!$D$7:$D$51=$A183)*((Statistik_OKJA!AJ$7:AJ$51)))</f>
        <v>0</v>
      </c>
      <c r="AG185" s="2">
        <f t="array" ref="AG185">SUM((Statistik_OKJA!$C$7:$C$51=$A185)*(Statistik_OKJA!$D$7:$D$51=$A183)*((Statistik_OKJA!AK$7:AK$51)))</f>
        <v>0</v>
      </c>
      <c r="AH185" s="9">
        <f t="array" ref="AH185">SUM((Statistik_OKJA!$C$7:$C$51=$A185)*(Statistik_OKJA!$D$7:$D$51=$A183)*((Statistik_OKJA!AL$7:AL$51)))</f>
        <v>0</v>
      </c>
    </row>
    <row r="186" spans="1:34" ht="15" customHeight="1" x14ac:dyDescent="0.25">
      <c r="A186" s="244" t="s">
        <v>42</v>
      </c>
      <c r="B186" s="245"/>
      <c r="C186" s="246"/>
      <c r="D186" s="7">
        <f t="array" ref="D186">SUM((Statistik_OKJA!$C$7:$C$51=$A186)*(Statistik_OKJA!$D$7:$D$51=$A183)*((Statistik_OKJA!AQ$7:AQ$51)))</f>
        <v>0</v>
      </c>
      <c r="E186" s="7">
        <f t="array" ref="E186">SUM((Statistik_OKJA!$C$7:$C$51=$A186)*(Statistik_OKJA!$D$7:$D$51=$A183)*((Statistik_OKJA!I$7:I$51)))</f>
        <v>0</v>
      </c>
      <c r="F186" s="1">
        <f t="array" ref="F186">SUM((Statistik_OKJA!$C$7:$C$51=$A186)*(Statistik_OKJA!$D$7:$D$51=$A183)*((Statistik_OKJA!J$7:J$51)))</f>
        <v>0</v>
      </c>
      <c r="G186" s="1">
        <f t="array" ref="G186">SUM((Statistik_OKJA!$C$7:$C$51=$A186)*(Statistik_OKJA!$D$7:$D$51=$A183)*((Statistik_OKJA!K$7:K$51)))</f>
        <v>0</v>
      </c>
      <c r="H186" s="1">
        <f t="array" ref="H186">SUM((Statistik_OKJA!$C$7:$C$51=$A186)*(Statistik_OKJA!$D$7:$D$51=$A183)*((Statistik_OKJA!L$7:L$51)))</f>
        <v>0</v>
      </c>
      <c r="I186" s="10">
        <f t="array" ref="I186">SUM((Statistik_OKJA!$C$7:$C$51=$A186)*(Statistik_OKJA!$D$7:$D$51=$A183)*((Statistik_OKJA!M$7:M$51)))</f>
        <v>0</v>
      </c>
      <c r="J186" s="7">
        <f t="array" ref="J186">SUM((Statistik_OKJA!$C$7:$C$51=$A186)*(Statistik_OKJA!$D$7:$D$51=$A183)*((Statistik_OKJA!N$7:N$51)))</f>
        <v>0</v>
      </c>
      <c r="K186" s="1">
        <f t="array" ref="K186">SUM((Statistik_OKJA!$C$7:$C$51=$A186)*(Statistik_OKJA!$D$7:$D$51=$A183)*((Statistik_OKJA!O$7:O$51)))</f>
        <v>0</v>
      </c>
      <c r="L186" s="1">
        <f t="array" ref="L186">SUM((Statistik_OKJA!$C$7:$C$51=$A186)*(Statistik_OKJA!$D$7:$D$51=$A183)*((Statistik_OKJA!P$7:P$51)))</f>
        <v>0</v>
      </c>
      <c r="M186" s="1">
        <f t="array" ref="M186">SUM((Statistik_OKJA!$C$7:$C$51=$A186)*(Statistik_OKJA!$D$7:$D$51=$A183)*((Statistik_OKJA!Q$7:Q$51)))</f>
        <v>0</v>
      </c>
      <c r="N186" s="10">
        <f t="array" ref="N186">SUM((Statistik_OKJA!$C$7:$C$51=$A186)*(Statistik_OKJA!$D$7:$D$51=$A183)*((Statistik_OKJA!R$7:R$51)))</f>
        <v>0</v>
      </c>
      <c r="O186" s="7">
        <f t="array" ref="O186">SUM((Statistik_OKJA!$C$7:$C$51=$A186)*(Statistik_OKJA!$D$7:$D$51=$A183)*((Statistik_OKJA!S$7:S$51)))</f>
        <v>0</v>
      </c>
      <c r="P186" s="1">
        <f t="array" ref="P186">SUM((Statistik_OKJA!$C$7:$C$51=$A186)*(Statistik_OKJA!$D$7:$D$51=$A183)*((Statistik_OKJA!T$7:T$51)))</f>
        <v>0</v>
      </c>
      <c r="Q186" s="1">
        <f t="array" ref="Q186">SUM((Statistik_OKJA!$C$7:$C$51=$A186)*(Statistik_OKJA!$D$7:$D$51=$A183)*((Statistik_OKJA!U$7:U$51)))</f>
        <v>0</v>
      </c>
      <c r="R186" s="1">
        <f t="array" ref="R186">SUM((Statistik_OKJA!$C$7:$C$51=$A186)*(Statistik_OKJA!$D$7:$D$51=$A183)*((Statistik_OKJA!V$7:V$51)))</f>
        <v>0</v>
      </c>
      <c r="S186" s="10">
        <f t="array" ref="S186">SUM((Statistik_OKJA!$C$7:$C$51=$A186)*(Statistik_OKJA!$D$7:$D$51=$A183)*((Statistik_OKJA!W$7:W$51)))</f>
        <v>0</v>
      </c>
      <c r="T186" s="7">
        <f t="array" ref="T186">SUM((Statistik_OKJA!$C$7:$C$51=$A186)*(Statistik_OKJA!$D$7:$D$51=$A183)*((Statistik_OKJA!X$7:X$51)))</f>
        <v>0</v>
      </c>
      <c r="U186" s="1">
        <f t="array" ref="U186">SUM((Statistik_OKJA!$C$7:$C$51=$A186)*(Statistik_OKJA!$D$7:$D$51=$A183)*((Statistik_OKJA!Y$7:Y$51)))</f>
        <v>0</v>
      </c>
      <c r="V186" s="1">
        <f t="array" ref="V186">SUM((Statistik_OKJA!$C$7:$C$51=$A186)*(Statistik_OKJA!$D$7:$D$51=$A183)*((Statistik_OKJA!Z$7:Z$51)))</f>
        <v>0</v>
      </c>
      <c r="W186" s="1">
        <f t="array" ref="W186">SUM((Statistik_OKJA!$C$7:$C$51=$A186)*(Statistik_OKJA!$D$7:$D$51=$A183)*((Statistik_OKJA!AA$7:AA$51)))</f>
        <v>0</v>
      </c>
      <c r="X186" s="10">
        <f t="array" ref="X186">SUM((Statistik_OKJA!$C$7:$C$51=$A186)*(Statistik_OKJA!$D$7:$D$51=$A183)*((Statistik_OKJA!AB$7:AB$51)))</f>
        <v>0</v>
      </c>
      <c r="Y186" s="7">
        <f t="array" ref="Y186">SUM((Statistik_OKJA!$C$7:$C$51=$A186)*(Statistik_OKJA!$D$7:$D$51=$A183)*((Statistik_OKJA!AC$7:AC$51)))</f>
        <v>0</v>
      </c>
      <c r="Z186" s="1">
        <f t="array" ref="Z186">SUM((Statistik_OKJA!$C$7:$C$51=$A186)*(Statistik_OKJA!$D$7:$D$51=$A183)*((Statistik_OKJA!AD$7:AD$51)))</f>
        <v>0</v>
      </c>
      <c r="AA186" s="1">
        <f t="array" ref="AA186">SUM((Statistik_OKJA!$C$7:$C$51=$A186)*(Statistik_OKJA!$D$7:$D$51=$A183)*((Statistik_OKJA!AE$7:AE$51)))</f>
        <v>0</v>
      </c>
      <c r="AB186" s="1">
        <f t="array" ref="AB186">SUM((Statistik_OKJA!$C$7:$C$51=$A186)*(Statistik_OKJA!$D$7:$D$51=$A183)*((Statistik_OKJA!AF$7:AF$51)))</f>
        <v>0</v>
      </c>
      <c r="AC186" s="10">
        <f t="array" ref="AC186">SUM((Statistik_OKJA!$C$7:$C$51=$A186)*(Statistik_OKJA!$D$7:$D$51=$A183)*((Statistik_OKJA!AG$7:AG$51)))</f>
        <v>0</v>
      </c>
      <c r="AD186" s="7">
        <f t="array" ref="AD186">SUM((Statistik_OKJA!$C$7:$C$51=$A186)*(Statistik_OKJA!$D$7:$D$51=$A183)*((Statistik_OKJA!AH$7:AH$51)))</f>
        <v>0</v>
      </c>
      <c r="AE186" s="1">
        <f t="array" ref="AE186">SUM((Statistik_OKJA!$C$7:$C$51=$A186)*(Statistik_OKJA!$D$7:$D$51=$A183)*((Statistik_OKJA!AI$7:AI$51)))</f>
        <v>0</v>
      </c>
      <c r="AF186" s="1">
        <f t="array" ref="AF186">SUM((Statistik_OKJA!$C$7:$C$51=$A186)*(Statistik_OKJA!$D$7:$D$51=$A183)*((Statistik_OKJA!AJ$7:AJ$51)))</f>
        <v>0</v>
      </c>
      <c r="AG186" s="1">
        <f t="array" ref="AG186">SUM((Statistik_OKJA!$C$7:$C$51=$A186)*(Statistik_OKJA!$D$7:$D$51=$A183)*((Statistik_OKJA!AK$7:AK$51)))</f>
        <v>0</v>
      </c>
      <c r="AH186" s="10">
        <f t="array" ref="AH186">SUM((Statistik_OKJA!$C$7:$C$51=$A186)*(Statistik_OKJA!$D$7:$D$51=$A183)*((Statistik_OKJA!AL$7:AL$51)))</f>
        <v>0</v>
      </c>
    </row>
    <row r="187" spans="1:34" ht="15" customHeight="1" x14ac:dyDescent="0.25">
      <c r="A187" s="244" t="s">
        <v>43</v>
      </c>
      <c r="B187" s="245"/>
      <c r="C187" s="246"/>
      <c r="D187" s="7">
        <f t="array" ref="D187">SUM((Statistik_OKJA!$C$7:$C$51=$A187)*(Statistik_OKJA!$D$7:$D$51=$A183)*((Statistik_OKJA!AQ$7:AQ$51)))</f>
        <v>0</v>
      </c>
      <c r="E187" s="7">
        <f t="array" ref="E187">SUM((Statistik_OKJA!$C$7:$C$51=$A187)*(Statistik_OKJA!$D$7:$D$51=$A183)*((Statistik_OKJA!I$7:I$51)))</f>
        <v>0</v>
      </c>
      <c r="F187" s="1">
        <f t="array" ref="F187">SUM((Statistik_OKJA!$C$7:$C$51=$A187)*(Statistik_OKJA!$D$7:$D$51=$A183)*((Statistik_OKJA!J$7:J$51)))</f>
        <v>0</v>
      </c>
      <c r="G187" s="1">
        <f t="array" ref="G187">SUM((Statistik_OKJA!$C$7:$C$51=$A187)*(Statistik_OKJA!$D$7:$D$51=$A183)*((Statistik_OKJA!K$7:K$51)))</f>
        <v>0</v>
      </c>
      <c r="H187" s="1">
        <f t="array" ref="H187">SUM((Statistik_OKJA!$C$7:$C$51=$A187)*(Statistik_OKJA!$D$7:$D$51=$A183)*((Statistik_OKJA!L$7:L$51)))</f>
        <v>0</v>
      </c>
      <c r="I187" s="10">
        <f t="array" ref="I187">SUM((Statistik_OKJA!$C$7:$C$51=$A187)*(Statistik_OKJA!$D$7:$D$51=$A183)*((Statistik_OKJA!M$7:M$51)))</f>
        <v>0</v>
      </c>
      <c r="J187" s="7">
        <f t="array" ref="J187">SUM((Statistik_OKJA!$C$7:$C$51=$A187)*(Statistik_OKJA!$D$7:$D$51=$A183)*((Statistik_OKJA!N$7:N$51)))</f>
        <v>0</v>
      </c>
      <c r="K187" s="1">
        <f t="array" ref="K187">SUM((Statistik_OKJA!$C$7:$C$51=$A187)*(Statistik_OKJA!$D$7:$D$51=$A183)*((Statistik_OKJA!O$7:O$51)))</f>
        <v>0</v>
      </c>
      <c r="L187" s="1">
        <f t="array" ref="L187">SUM((Statistik_OKJA!$C$7:$C$51=$A187)*(Statistik_OKJA!$D$7:$D$51=$A183)*((Statistik_OKJA!P$7:P$51)))</f>
        <v>0</v>
      </c>
      <c r="M187" s="1">
        <f t="array" ref="M187">SUM((Statistik_OKJA!$C$7:$C$51=$A187)*(Statistik_OKJA!$D$7:$D$51=$A183)*((Statistik_OKJA!Q$7:Q$51)))</f>
        <v>0</v>
      </c>
      <c r="N187" s="10">
        <f t="array" ref="N187">SUM((Statistik_OKJA!$C$7:$C$51=$A187)*(Statistik_OKJA!$D$7:$D$51=$A183)*((Statistik_OKJA!R$7:R$51)))</f>
        <v>0</v>
      </c>
      <c r="O187" s="7">
        <f t="array" ref="O187">SUM((Statistik_OKJA!$C$7:$C$51=$A187)*(Statistik_OKJA!$D$7:$D$51=$A183)*((Statistik_OKJA!S$7:S$51)))</f>
        <v>0</v>
      </c>
      <c r="P187" s="1">
        <f t="array" ref="P187">SUM((Statistik_OKJA!$C$7:$C$51=$A187)*(Statistik_OKJA!$D$7:$D$51=$A183)*((Statistik_OKJA!T$7:T$51)))</f>
        <v>0</v>
      </c>
      <c r="Q187" s="1">
        <f t="array" ref="Q187">SUM((Statistik_OKJA!$C$7:$C$51=$A187)*(Statistik_OKJA!$D$7:$D$51=$A183)*((Statistik_OKJA!U$7:U$51)))</f>
        <v>0</v>
      </c>
      <c r="R187" s="1">
        <f t="array" ref="R187">SUM((Statistik_OKJA!$C$7:$C$51=$A187)*(Statistik_OKJA!$D$7:$D$51=$A183)*((Statistik_OKJA!V$7:V$51)))</f>
        <v>0</v>
      </c>
      <c r="S187" s="10">
        <f t="array" ref="S187">SUM((Statistik_OKJA!$C$7:$C$51=$A187)*(Statistik_OKJA!$D$7:$D$51=$A183)*((Statistik_OKJA!W$7:W$51)))</f>
        <v>0</v>
      </c>
      <c r="T187" s="7">
        <f t="array" ref="T187">SUM((Statistik_OKJA!$C$7:$C$51=$A187)*(Statistik_OKJA!$D$7:$D$51=$A183)*((Statistik_OKJA!X$7:X$51)))</f>
        <v>0</v>
      </c>
      <c r="U187" s="1">
        <f t="array" ref="U187">SUM((Statistik_OKJA!$C$7:$C$51=$A187)*(Statistik_OKJA!$D$7:$D$51=$A183)*((Statistik_OKJA!Y$7:Y$51)))</f>
        <v>0</v>
      </c>
      <c r="V187" s="1">
        <f t="array" ref="V187">SUM((Statistik_OKJA!$C$7:$C$51=$A187)*(Statistik_OKJA!$D$7:$D$51=$A183)*((Statistik_OKJA!Z$7:Z$51)))</f>
        <v>0</v>
      </c>
      <c r="W187" s="1">
        <f t="array" ref="W187">SUM((Statistik_OKJA!$C$7:$C$51=$A187)*(Statistik_OKJA!$D$7:$D$51=$A183)*((Statistik_OKJA!AA$7:AA$51)))</f>
        <v>0</v>
      </c>
      <c r="X187" s="10">
        <f t="array" ref="X187">SUM((Statistik_OKJA!$C$7:$C$51=$A187)*(Statistik_OKJA!$D$7:$D$51=$A183)*((Statistik_OKJA!AB$7:AB$51)))</f>
        <v>0</v>
      </c>
      <c r="Y187" s="7">
        <f t="array" ref="Y187">SUM((Statistik_OKJA!$C$7:$C$51=$A187)*(Statistik_OKJA!$D$7:$D$51=$A183)*((Statistik_OKJA!AC$7:AC$51)))</f>
        <v>0</v>
      </c>
      <c r="Z187" s="1">
        <f t="array" ref="Z187">SUM((Statistik_OKJA!$C$7:$C$51=$A187)*(Statistik_OKJA!$D$7:$D$51=$A183)*((Statistik_OKJA!AD$7:AD$51)))</f>
        <v>0</v>
      </c>
      <c r="AA187" s="1">
        <f t="array" ref="AA187">SUM((Statistik_OKJA!$C$7:$C$51=$A187)*(Statistik_OKJA!$D$7:$D$51=$A183)*((Statistik_OKJA!AE$7:AE$51)))</f>
        <v>0</v>
      </c>
      <c r="AB187" s="1">
        <f t="array" ref="AB187">SUM((Statistik_OKJA!$C$7:$C$51=$A187)*(Statistik_OKJA!$D$7:$D$51=$A183)*((Statistik_OKJA!AF$7:AF$51)))</f>
        <v>0</v>
      </c>
      <c r="AC187" s="10">
        <f t="array" ref="AC187">SUM((Statistik_OKJA!$C$7:$C$51=$A187)*(Statistik_OKJA!$D$7:$D$51=$A183)*((Statistik_OKJA!AG$7:AG$51)))</f>
        <v>0</v>
      </c>
      <c r="AD187" s="7">
        <f t="array" ref="AD187">SUM((Statistik_OKJA!$C$7:$C$51=$A187)*(Statistik_OKJA!$D$7:$D$51=$A183)*((Statistik_OKJA!AH$7:AH$51)))</f>
        <v>0</v>
      </c>
      <c r="AE187" s="1">
        <f t="array" ref="AE187">SUM((Statistik_OKJA!$C$7:$C$51=$A187)*(Statistik_OKJA!$D$7:$D$51=$A183)*((Statistik_OKJA!AI$7:AI$51)))</f>
        <v>0</v>
      </c>
      <c r="AF187" s="1">
        <f t="array" ref="AF187">SUM((Statistik_OKJA!$C$7:$C$51=$A187)*(Statistik_OKJA!$D$7:$D$51=$A183)*((Statistik_OKJA!AJ$7:AJ$51)))</f>
        <v>0</v>
      </c>
      <c r="AG187" s="1">
        <f t="array" ref="AG187">SUM((Statistik_OKJA!$C$7:$C$51=$A187)*(Statistik_OKJA!$D$7:$D$51=$A183)*((Statistik_OKJA!AK$7:AK$51)))</f>
        <v>0</v>
      </c>
      <c r="AH187" s="10">
        <f t="array" ref="AH187">SUM((Statistik_OKJA!$C$7:$C$51=$A187)*(Statistik_OKJA!$D$7:$D$51=$A183)*((Statistik_OKJA!AL$7:AL$51)))</f>
        <v>0</v>
      </c>
    </row>
    <row r="188" spans="1:34" ht="15" customHeight="1" thickBot="1" x14ac:dyDescent="0.3">
      <c r="A188" s="247" t="s">
        <v>38</v>
      </c>
      <c r="B188" s="248"/>
      <c r="C188" s="249"/>
      <c r="D188" s="11">
        <f t="array" ref="D188">SUM((Statistik_FPT!$C$7:$C$51=$A188)*(Statistik_FPT!$D$7:$D$51=$A183)*((Statistik_FPT!AQ$7:AQ$51)))</f>
        <v>0</v>
      </c>
      <c r="E188" s="11">
        <f t="array" ref="E188">SUM((Statistik_FPT!$C$7:$C$51=$A188)*(Statistik_FPT!$D$7:$D$51=$A183)*((Statistik_FPT!I$7:I$51)))</f>
        <v>0</v>
      </c>
      <c r="F188" s="12">
        <f t="array" ref="F188">SUM((Statistik_FPT!$C$7:$C$51=$A188)*(Statistik_FPT!$D$7:$D$51=$A183)*((Statistik_FPT!J$7:J$51)))</f>
        <v>0</v>
      </c>
      <c r="G188" s="12">
        <f t="array" ref="G188">SUM((Statistik_FPT!$C$7:$C$51=$A188)*(Statistik_FPT!$D$7:$D$51=$A183)*((Statistik_FPT!K$7:K$51)))</f>
        <v>0</v>
      </c>
      <c r="H188" s="12">
        <f t="array" ref="H188">SUM((Statistik_FPT!$C$7:$C$51=$A188)*(Statistik_FPT!$D$7:$D$51=$A183)*((Statistik_FPT!L$7:L$51)))</f>
        <v>0</v>
      </c>
      <c r="I188" s="13">
        <f t="array" ref="I188">SUM((Statistik_FPT!$C$7:$C$51=$A188)*(Statistik_FPT!$D$7:$D$51=$A183)*((Statistik_FPT!M$7:M$51)))</f>
        <v>0</v>
      </c>
      <c r="J188" s="11">
        <f t="array" ref="J188">SUM((Statistik_FPT!$C$7:$C$51=$A188)*(Statistik_FPT!$D$7:$D$51=$A183)*((Statistik_FPT!N$7:N$51)))</f>
        <v>0</v>
      </c>
      <c r="K188" s="12">
        <f t="array" ref="K188">SUM((Statistik_FPT!$C$7:$C$51=$A188)*(Statistik_FPT!$D$7:$D$51=$A183)*((Statistik_FPT!O$7:O$51)))</f>
        <v>0</v>
      </c>
      <c r="L188" s="12">
        <f t="array" ref="L188">SUM((Statistik_FPT!$C$7:$C$51=$A188)*(Statistik_FPT!$D$7:$D$51=$A183)*((Statistik_FPT!P$7:P$51)))</f>
        <v>0</v>
      </c>
      <c r="M188" s="12">
        <f t="array" ref="M188">SUM((Statistik_FPT!$C$7:$C$51=$A188)*(Statistik_FPT!$D$7:$D$51=$A183)*((Statistik_FPT!Q$7:Q$51)))</f>
        <v>0</v>
      </c>
      <c r="N188" s="13">
        <f t="array" ref="N188">SUM((Statistik_FPT!$C$7:$C$51=$A188)*(Statistik_FPT!$D$7:$D$51=$A183)*((Statistik_FPT!R$7:R$51)))</f>
        <v>0</v>
      </c>
      <c r="O188" s="11">
        <f t="array" ref="O188">SUM((Statistik_FPT!$C$7:$C$51=$A188)*(Statistik_FPT!$D$7:$D$51=$A183)*((Statistik_FPT!S$7:S$51)))</f>
        <v>0</v>
      </c>
      <c r="P188" s="12">
        <f t="array" ref="P188">SUM((Statistik_FPT!$C$7:$C$51=$A188)*(Statistik_FPT!$D$7:$D$51=$A183)*((Statistik_FPT!T$7:T$51)))</f>
        <v>0</v>
      </c>
      <c r="Q188" s="12">
        <f t="array" ref="Q188">SUM((Statistik_FPT!$C$7:$C$51=$A188)*(Statistik_FPT!$D$7:$D$51=$A183)*((Statistik_FPT!U$7:U$51)))</f>
        <v>0</v>
      </c>
      <c r="R188" s="12">
        <f t="array" ref="R188">SUM((Statistik_FPT!$C$7:$C$51=$A188)*(Statistik_FPT!$D$7:$D$51=$A183)*((Statistik_FPT!V$7:V$51)))</f>
        <v>0</v>
      </c>
      <c r="S188" s="13">
        <f t="array" ref="S188">SUM((Statistik_FPT!$C$7:$C$51=$A188)*(Statistik_FPT!$D$7:$D$51=$A183)*((Statistik_FPT!W$7:W$51)))</f>
        <v>0</v>
      </c>
      <c r="T188" s="11">
        <f t="array" ref="T188">SUM((Statistik_FPT!$C$7:$C$51=$A188)*(Statistik_FPT!$D$7:$D$51=$A183)*((Statistik_FPT!X$7:X$51)))</f>
        <v>0</v>
      </c>
      <c r="U188" s="12">
        <f t="array" ref="U188">SUM((Statistik_FPT!$C$7:$C$51=$A188)*(Statistik_FPT!$D$7:$D$51=$A183)*((Statistik_FPT!Y$7:Y$51)))</f>
        <v>0</v>
      </c>
      <c r="V188" s="12">
        <f t="array" ref="V188">SUM((Statistik_FPT!$C$7:$C$51=$A188)*(Statistik_FPT!$D$7:$D$51=$A183)*((Statistik_FPT!Z$7:Z$51)))</f>
        <v>0</v>
      </c>
      <c r="W188" s="12">
        <f t="array" ref="W188">SUM((Statistik_FPT!$C$7:$C$51=$A188)*(Statistik_FPT!$D$7:$D$51=$A183)*((Statistik_FPT!AA$7:AA$51)))</f>
        <v>0</v>
      </c>
      <c r="X188" s="13">
        <f t="array" ref="X188">SUM((Statistik_FPT!$C$7:$C$51=$A188)*(Statistik_FPT!$D$7:$D$51=$A183)*((Statistik_FPT!AB$7:AB$51)))</f>
        <v>0</v>
      </c>
      <c r="Y188" s="11">
        <f t="array" ref="Y188">SUM((Statistik_FPT!$C$7:$C$51=$A188)*(Statistik_FPT!$D$7:$D$51=$A183)*((Statistik_FPT!AC$7:AC$51)))</f>
        <v>0</v>
      </c>
      <c r="Z188" s="12">
        <f t="array" ref="Z188">SUM((Statistik_FPT!$C$7:$C$51=$A188)*(Statistik_FPT!$D$7:$D$51=$A183)*((Statistik_FPT!AD$7:AD$51)))</f>
        <v>0</v>
      </c>
      <c r="AA188" s="12">
        <f t="array" ref="AA188">SUM((Statistik_FPT!$C$7:$C$51=$A188)*(Statistik_FPT!$D$7:$D$51=$A183)*((Statistik_FPT!AE$7:AE$51)))</f>
        <v>0</v>
      </c>
      <c r="AB188" s="12">
        <f t="array" ref="AB188">SUM((Statistik_FPT!$C$7:$C$51=$A188)*(Statistik_FPT!$D$7:$D$51=$A183)*((Statistik_FPT!AF$7:AF$51)))</f>
        <v>0</v>
      </c>
      <c r="AC188" s="13">
        <f t="array" ref="AC188">SUM((Statistik_FPT!$C$7:$C$51=$A188)*(Statistik_FPT!$D$7:$D$51=$A183)*((Statistik_FPT!AG$7:AG$51)))</f>
        <v>0</v>
      </c>
      <c r="AD188" s="11">
        <f t="array" ref="AD188">SUM((Statistik_FPT!$C$7:$C$51=$A188)*(Statistik_FPT!$D$7:$D$51=$A183)*((Statistik_FPT!AH$7:AH$51)))</f>
        <v>0</v>
      </c>
      <c r="AE188" s="12">
        <f t="array" ref="AE188">SUM((Statistik_FPT!$C$7:$C$51=$A188)*(Statistik_FPT!$D$7:$D$51=$A183)*((Statistik_FPT!AI$7:AI$51)))</f>
        <v>0</v>
      </c>
      <c r="AF188" s="12">
        <f t="array" ref="AF188">SUM((Statistik_FPT!$C$7:$C$51=$A188)*(Statistik_FPT!$D$7:$D$51=$A183)*((Statistik_FPT!AJ$7:AJ$51)))</f>
        <v>0</v>
      </c>
      <c r="AG188" s="12">
        <f t="array" ref="AG188">SUM((Statistik_FPT!$C$7:$C$51=$A188)*(Statistik_FPT!$D$7:$D$51=$A183)*((Statistik_FPT!AK$7:AK$51)))</f>
        <v>0</v>
      </c>
      <c r="AH188" s="13">
        <f t="array" ref="AH188">SUM((Statistik_FPT!$C$7:$C$51=$A188)*(Statistik_FPT!$D$7:$D$51=$A183)*((Statistik_FPT!AL$7:AL$51)))</f>
        <v>0</v>
      </c>
    </row>
    <row r="189" spans="1:34" ht="15.75" thickBot="1" x14ac:dyDescent="0.3"/>
    <row r="190" spans="1:34" ht="15" customHeight="1" thickBot="1" x14ac:dyDescent="0.3">
      <c r="A190" s="238">
        <v>22</v>
      </c>
      <c r="B190" s="239"/>
      <c r="C190" s="240"/>
      <c r="D190" s="238" t="s">
        <v>47</v>
      </c>
      <c r="E190" s="224" t="s">
        <v>53</v>
      </c>
      <c r="F190" s="225"/>
      <c r="G190" s="225"/>
      <c r="H190" s="225"/>
      <c r="I190" s="226"/>
      <c r="J190" s="224" t="s">
        <v>54</v>
      </c>
      <c r="K190" s="225"/>
      <c r="L190" s="225"/>
      <c r="M190" s="225"/>
      <c r="N190" s="226"/>
      <c r="O190" s="224" t="s">
        <v>55</v>
      </c>
      <c r="P190" s="225"/>
      <c r="Q190" s="225"/>
      <c r="R190" s="225"/>
      <c r="S190" s="226"/>
      <c r="T190" s="224" t="s">
        <v>56</v>
      </c>
      <c r="U190" s="225"/>
      <c r="V190" s="225"/>
      <c r="W190" s="225"/>
      <c r="X190" s="226"/>
      <c r="Y190" s="224" t="s">
        <v>57</v>
      </c>
      <c r="Z190" s="225"/>
      <c r="AA190" s="225"/>
      <c r="AB190" s="225"/>
      <c r="AC190" s="226"/>
      <c r="AD190" s="224" t="s">
        <v>58</v>
      </c>
      <c r="AE190" s="225"/>
      <c r="AF190" s="225"/>
      <c r="AG190" s="225"/>
      <c r="AH190" s="226"/>
    </row>
    <row r="191" spans="1:34" s="134" customFormat="1" ht="15" customHeight="1" thickBot="1" x14ac:dyDescent="0.3">
      <c r="A191" s="241"/>
      <c r="B191" s="242"/>
      <c r="C191" s="243"/>
      <c r="D191" s="241"/>
      <c r="E191" s="127" t="s">
        <v>26</v>
      </c>
      <c r="F191" s="128" t="s">
        <v>27</v>
      </c>
      <c r="G191" s="128" t="s">
        <v>28</v>
      </c>
      <c r="H191" s="128" t="s">
        <v>29</v>
      </c>
      <c r="I191" s="129" t="s">
        <v>30</v>
      </c>
      <c r="J191" s="127" t="s">
        <v>26</v>
      </c>
      <c r="K191" s="128" t="s">
        <v>27</v>
      </c>
      <c r="L191" s="128" t="s">
        <v>28</v>
      </c>
      <c r="M191" s="128" t="s">
        <v>29</v>
      </c>
      <c r="N191" s="130" t="s">
        <v>31</v>
      </c>
      <c r="O191" s="131" t="s">
        <v>26</v>
      </c>
      <c r="P191" s="132" t="s">
        <v>27</v>
      </c>
      <c r="Q191" s="132" t="s">
        <v>28</v>
      </c>
      <c r="R191" s="132" t="s">
        <v>29</v>
      </c>
      <c r="S191" s="133" t="s">
        <v>31</v>
      </c>
      <c r="T191" s="131" t="s">
        <v>26</v>
      </c>
      <c r="U191" s="132" t="s">
        <v>27</v>
      </c>
      <c r="V191" s="132" t="s">
        <v>28</v>
      </c>
      <c r="W191" s="132" t="s">
        <v>29</v>
      </c>
      <c r="X191" s="133" t="s">
        <v>31</v>
      </c>
      <c r="Y191" s="131" t="s">
        <v>26</v>
      </c>
      <c r="Z191" s="132" t="s">
        <v>27</v>
      </c>
      <c r="AA191" s="132" t="s">
        <v>28</v>
      </c>
      <c r="AB191" s="132" t="s">
        <v>29</v>
      </c>
      <c r="AC191" s="133" t="s">
        <v>31</v>
      </c>
      <c r="AD191" s="131" t="s">
        <v>26</v>
      </c>
      <c r="AE191" s="132" t="s">
        <v>27</v>
      </c>
      <c r="AF191" s="132" t="s">
        <v>28</v>
      </c>
      <c r="AG191" s="132" t="s">
        <v>29</v>
      </c>
      <c r="AH191" s="133" t="s">
        <v>31</v>
      </c>
    </row>
    <row r="192" spans="1:34" ht="15" customHeight="1" x14ac:dyDescent="0.25">
      <c r="A192" s="266" t="s">
        <v>20</v>
      </c>
      <c r="B192" s="267"/>
      <c r="C192" s="268"/>
      <c r="D192" s="7">
        <f t="array" ref="D192">SUM((Statistik_OKJA!$C$7:$C$51=$A192)*(Statistik_OKJA!$D$7:$D$51=$A190)*((Statistik_OKJA!AQ$7:AQ$51)))</f>
        <v>0</v>
      </c>
      <c r="E192" s="8">
        <f t="array" ref="E192">SUM((Statistik_OKJA!$C$7:$C$51=$A192)*(Statistik_OKJA!$D$7:$D$51=$A190)*((Statistik_OKJA!I$7:I$51)))</f>
        <v>0</v>
      </c>
      <c r="F192" s="2">
        <f t="array" ref="F192">SUM((Statistik_OKJA!$C$7:$C$51=$A192)*(Statistik_OKJA!$D$7:$D$51=$A190)*((Statistik_OKJA!J$7:J$51)))</f>
        <v>0</v>
      </c>
      <c r="G192" s="2">
        <f t="array" ref="G192">SUM((Statistik_OKJA!$C$7:$C$51=$A192)*(Statistik_OKJA!$D$7:$D$51=$A190)*((Statistik_OKJA!K$7:K$51)))</f>
        <v>0</v>
      </c>
      <c r="H192" s="2">
        <f t="array" ref="H192">SUM((Statistik_OKJA!$C$7:$C$51=$A192)*(Statistik_OKJA!$D$7:$D$51=$A190)*((Statistik_OKJA!L$7:L$51)))</f>
        <v>0</v>
      </c>
      <c r="I192" s="9">
        <f t="array" ref="I192">SUM((Statistik_OKJA!$C$7:$C$51=$A192)*(Statistik_OKJA!$D$7:$D$51=$A190)*((Statistik_OKJA!M$7:M$51)))</f>
        <v>0</v>
      </c>
      <c r="J192" s="8">
        <f t="array" ref="J192">SUM((Statistik_OKJA!$C$7:$C$51=$A192)*(Statistik_OKJA!$D$7:$D$51=$A190)*((Statistik_OKJA!N$7:N$51)))</f>
        <v>0</v>
      </c>
      <c r="K192" s="2">
        <f t="array" ref="K192">SUM((Statistik_OKJA!$C$7:$C$51=$A192)*(Statistik_OKJA!$D$7:$D$51=$A190)*((Statistik_OKJA!O$7:O$51)))</f>
        <v>0</v>
      </c>
      <c r="L192" s="2">
        <f t="array" ref="L192">SUM((Statistik_OKJA!$C$7:$C$51=$A192)*(Statistik_OKJA!$D$7:$D$51=$A190)*((Statistik_OKJA!P$7:P$51)))</f>
        <v>0</v>
      </c>
      <c r="M192" s="2">
        <f t="array" ref="M192">SUM((Statistik_OKJA!$C$7:$C$51=$A192)*(Statistik_OKJA!$D$7:$D$51=$A190)*((Statistik_OKJA!Q$7:Q$51)))</f>
        <v>0</v>
      </c>
      <c r="N192" s="9">
        <f t="array" ref="N192">SUM((Statistik_OKJA!$C$7:$C$51=$A192)*(Statistik_OKJA!$D$7:$D$51=$A190)*((Statistik_OKJA!R$7:R$51)))</f>
        <v>0</v>
      </c>
      <c r="O192" s="8">
        <f t="array" ref="O192">SUM((Statistik_OKJA!$C$7:$C$51=$A192)*(Statistik_OKJA!$D$7:$D$51=$A190)*((Statistik_OKJA!S$7:S$51)))</f>
        <v>0</v>
      </c>
      <c r="P192" s="2">
        <f t="array" ref="P192">SUM((Statistik_OKJA!$C$7:$C$51=$A192)*(Statistik_OKJA!$D$7:$D$51=$A190)*((Statistik_OKJA!T$7:T$51)))</f>
        <v>0</v>
      </c>
      <c r="Q192" s="2">
        <f t="array" ref="Q192">SUM((Statistik_OKJA!$C$7:$C$51=$A192)*(Statistik_OKJA!$D$7:$D$51=$A190)*((Statistik_OKJA!U$7:U$51)))</f>
        <v>0</v>
      </c>
      <c r="R192" s="2">
        <f t="array" ref="R192">SUM((Statistik_OKJA!$C$7:$C$51=$A192)*(Statistik_OKJA!$D$7:$D$51=$A190)*((Statistik_OKJA!V$7:V$51)))</f>
        <v>0</v>
      </c>
      <c r="S192" s="9">
        <f t="array" ref="S192">SUM((Statistik_OKJA!$C$7:$C$51=$A192)*(Statistik_OKJA!$D$7:$D$51=$A190)*((Statistik_OKJA!W$7:W$51)))</f>
        <v>0</v>
      </c>
      <c r="T192" s="8">
        <f t="array" ref="T192">SUM((Statistik_OKJA!$C$7:$C$51=$A192)*(Statistik_OKJA!$D$7:$D$51=$A190)*((Statistik_OKJA!X$7:X$51)))</f>
        <v>0</v>
      </c>
      <c r="U192" s="2">
        <f t="array" ref="U192">SUM((Statistik_OKJA!$C$7:$C$51=$A192)*(Statistik_OKJA!$D$7:$D$51=$A190)*((Statistik_OKJA!Y$7:Y$51)))</f>
        <v>0</v>
      </c>
      <c r="V192" s="2">
        <f t="array" ref="V192">SUM((Statistik_OKJA!$C$7:$C$51=$A192)*(Statistik_OKJA!$D$7:$D$51=$A190)*((Statistik_OKJA!Z$7:Z$51)))</f>
        <v>0</v>
      </c>
      <c r="W192" s="2">
        <f t="array" ref="W192">SUM((Statistik_OKJA!$C$7:$C$51=$A192)*(Statistik_OKJA!$D$7:$D$51=$A190)*((Statistik_OKJA!AA$7:AA$51)))</f>
        <v>0</v>
      </c>
      <c r="X192" s="9">
        <f t="array" ref="X192">SUM((Statistik_OKJA!$C$7:$C$51=$A192)*(Statistik_OKJA!$D$7:$D$51=$A190)*((Statistik_OKJA!AB$7:AB$51)))</f>
        <v>0</v>
      </c>
      <c r="Y192" s="8">
        <f t="array" ref="Y192">SUM((Statistik_OKJA!$C$7:$C$51=$A192)*(Statistik_OKJA!$D$7:$D$51=$A190)*((Statistik_OKJA!AC$7:AC$51)))</f>
        <v>0</v>
      </c>
      <c r="Z192" s="2">
        <f t="array" ref="Z192">SUM((Statistik_OKJA!$C$7:$C$51=$A192)*(Statistik_OKJA!$D$7:$D$51=$A190)*((Statistik_OKJA!AD$7:AD$51)))</f>
        <v>0</v>
      </c>
      <c r="AA192" s="2">
        <f t="array" ref="AA192">SUM((Statistik_OKJA!$C$7:$C$51=$A192)*(Statistik_OKJA!$D$7:$D$51=$A190)*((Statistik_OKJA!AE$7:AE$51)))</f>
        <v>0</v>
      </c>
      <c r="AB192" s="2">
        <f t="array" ref="AB192">SUM((Statistik_OKJA!$C$7:$C$51=$A192)*(Statistik_OKJA!$D$7:$D$51=$A190)*((Statistik_OKJA!AF$7:AF$51)))</f>
        <v>0</v>
      </c>
      <c r="AC192" s="9">
        <f t="array" ref="AC192">SUM((Statistik_OKJA!$C$7:$C$51=$A192)*(Statistik_OKJA!$D$7:$D$51=$A190)*((Statistik_OKJA!AG$7:AG$51)))</f>
        <v>0</v>
      </c>
      <c r="AD192" s="8">
        <f t="array" ref="AD192">SUM((Statistik_OKJA!$C$7:$C$51=$A192)*(Statistik_OKJA!$D$7:$D$51=$A190)*((Statistik_OKJA!AH$7:AH$51)))</f>
        <v>0</v>
      </c>
      <c r="AE192" s="2">
        <f t="array" ref="AE192">SUM((Statistik_OKJA!$C$7:$C$51=$A192)*(Statistik_OKJA!$D$7:$D$51=$A190)*((Statistik_OKJA!AI$7:AI$51)))</f>
        <v>0</v>
      </c>
      <c r="AF192" s="2">
        <f t="array" ref="AF192">SUM((Statistik_OKJA!$C$7:$C$51=$A192)*(Statistik_OKJA!$D$7:$D$51=$A190)*((Statistik_OKJA!AJ$7:AJ$51)))</f>
        <v>0</v>
      </c>
      <c r="AG192" s="2">
        <f t="array" ref="AG192">SUM((Statistik_OKJA!$C$7:$C$51=$A192)*(Statistik_OKJA!$D$7:$D$51=$A190)*((Statistik_OKJA!AK$7:AK$51)))</f>
        <v>0</v>
      </c>
      <c r="AH192" s="9">
        <f t="array" ref="AH192">SUM((Statistik_OKJA!$C$7:$C$51=$A192)*(Statistik_OKJA!$D$7:$D$51=$A190)*((Statistik_OKJA!AL$7:AL$51)))</f>
        <v>0</v>
      </c>
    </row>
    <row r="193" spans="1:34" ht="15" customHeight="1" x14ac:dyDescent="0.25">
      <c r="A193" s="244" t="s">
        <v>42</v>
      </c>
      <c r="B193" s="245"/>
      <c r="C193" s="246"/>
      <c r="D193" s="7">
        <f t="array" ref="D193">SUM((Statistik_OKJA!$C$7:$C$51=$A193)*(Statistik_OKJA!$D$7:$D$51=$A190)*((Statistik_OKJA!AQ$7:AQ$51)))</f>
        <v>0</v>
      </c>
      <c r="E193" s="7">
        <f t="array" ref="E193">SUM((Statistik_OKJA!$C$7:$C$51=$A193)*(Statistik_OKJA!$D$7:$D$51=$A190)*((Statistik_OKJA!I$7:I$51)))</f>
        <v>0</v>
      </c>
      <c r="F193" s="1">
        <f t="array" ref="F193">SUM((Statistik_OKJA!$C$7:$C$51=$A193)*(Statistik_OKJA!$D$7:$D$51=$A190)*((Statistik_OKJA!J$7:J$51)))</f>
        <v>0</v>
      </c>
      <c r="G193" s="1">
        <f t="array" ref="G193">SUM((Statistik_OKJA!$C$7:$C$51=$A193)*(Statistik_OKJA!$D$7:$D$51=$A190)*((Statistik_OKJA!K$7:K$51)))</f>
        <v>0</v>
      </c>
      <c r="H193" s="1">
        <f t="array" ref="H193">SUM((Statistik_OKJA!$C$7:$C$51=$A193)*(Statistik_OKJA!$D$7:$D$51=$A190)*((Statistik_OKJA!L$7:L$51)))</f>
        <v>0</v>
      </c>
      <c r="I193" s="10">
        <f t="array" ref="I193">SUM((Statistik_OKJA!$C$7:$C$51=$A193)*(Statistik_OKJA!$D$7:$D$51=$A190)*((Statistik_OKJA!M$7:M$51)))</f>
        <v>0</v>
      </c>
      <c r="J193" s="7">
        <f t="array" ref="J193">SUM((Statistik_OKJA!$C$7:$C$51=$A193)*(Statistik_OKJA!$D$7:$D$51=$A190)*((Statistik_OKJA!N$7:N$51)))</f>
        <v>0</v>
      </c>
      <c r="K193" s="1">
        <f t="array" ref="K193">SUM((Statistik_OKJA!$C$7:$C$51=$A193)*(Statistik_OKJA!$D$7:$D$51=$A190)*((Statistik_OKJA!O$7:O$51)))</f>
        <v>0</v>
      </c>
      <c r="L193" s="1">
        <f t="array" ref="L193">SUM((Statistik_OKJA!$C$7:$C$51=$A193)*(Statistik_OKJA!$D$7:$D$51=$A190)*((Statistik_OKJA!P$7:P$51)))</f>
        <v>0</v>
      </c>
      <c r="M193" s="1">
        <f t="array" ref="M193">SUM((Statistik_OKJA!$C$7:$C$51=$A193)*(Statistik_OKJA!$D$7:$D$51=$A190)*((Statistik_OKJA!Q$7:Q$51)))</f>
        <v>0</v>
      </c>
      <c r="N193" s="10">
        <f t="array" ref="N193">SUM((Statistik_OKJA!$C$7:$C$51=$A193)*(Statistik_OKJA!$D$7:$D$51=$A190)*((Statistik_OKJA!R$7:R$51)))</f>
        <v>0</v>
      </c>
      <c r="O193" s="7">
        <f t="array" ref="O193">SUM((Statistik_OKJA!$C$7:$C$51=$A193)*(Statistik_OKJA!$D$7:$D$51=$A190)*((Statistik_OKJA!S$7:S$51)))</f>
        <v>0</v>
      </c>
      <c r="P193" s="1">
        <f t="array" ref="P193">SUM((Statistik_OKJA!$C$7:$C$51=$A193)*(Statistik_OKJA!$D$7:$D$51=$A190)*((Statistik_OKJA!T$7:T$51)))</f>
        <v>0</v>
      </c>
      <c r="Q193" s="1">
        <f t="array" ref="Q193">SUM((Statistik_OKJA!$C$7:$C$51=$A193)*(Statistik_OKJA!$D$7:$D$51=$A190)*((Statistik_OKJA!U$7:U$51)))</f>
        <v>0</v>
      </c>
      <c r="R193" s="1">
        <f t="array" ref="R193">SUM((Statistik_OKJA!$C$7:$C$51=$A193)*(Statistik_OKJA!$D$7:$D$51=$A190)*((Statistik_OKJA!V$7:V$51)))</f>
        <v>0</v>
      </c>
      <c r="S193" s="10">
        <f t="array" ref="S193">SUM((Statistik_OKJA!$C$7:$C$51=$A193)*(Statistik_OKJA!$D$7:$D$51=$A190)*((Statistik_OKJA!W$7:W$51)))</f>
        <v>0</v>
      </c>
      <c r="T193" s="7">
        <f t="array" ref="T193">SUM((Statistik_OKJA!$C$7:$C$51=$A193)*(Statistik_OKJA!$D$7:$D$51=$A190)*((Statistik_OKJA!X$7:X$51)))</f>
        <v>0</v>
      </c>
      <c r="U193" s="1">
        <f t="array" ref="U193">SUM((Statistik_OKJA!$C$7:$C$51=$A193)*(Statistik_OKJA!$D$7:$D$51=$A190)*((Statistik_OKJA!Y$7:Y$51)))</f>
        <v>0</v>
      </c>
      <c r="V193" s="1">
        <f t="array" ref="V193">SUM((Statistik_OKJA!$C$7:$C$51=$A193)*(Statistik_OKJA!$D$7:$D$51=$A190)*((Statistik_OKJA!Z$7:Z$51)))</f>
        <v>0</v>
      </c>
      <c r="W193" s="1">
        <f t="array" ref="W193">SUM((Statistik_OKJA!$C$7:$C$51=$A193)*(Statistik_OKJA!$D$7:$D$51=$A190)*((Statistik_OKJA!AA$7:AA$51)))</f>
        <v>0</v>
      </c>
      <c r="X193" s="10">
        <f t="array" ref="X193">SUM((Statistik_OKJA!$C$7:$C$51=$A193)*(Statistik_OKJA!$D$7:$D$51=$A190)*((Statistik_OKJA!AB$7:AB$51)))</f>
        <v>0</v>
      </c>
      <c r="Y193" s="7">
        <f t="array" ref="Y193">SUM((Statistik_OKJA!$C$7:$C$51=$A193)*(Statistik_OKJA!$D$7:$D$51=$A190)*((Statistik_OKJA!AC$7:AC$51)))</f>
        <v>0</v>
      </c>
      <c r="Z193" s="1">
        <f t="array" ref="Z193">SUM((Statistik_OKJA!$C$7:$C$51=$A193)*(Statistik_OKJA!$D$7:$D$51=$A190)*((Statistik_OKJA!AD$7:AD$51)))</f>
        <v>0</v>
      </c>
      <c r="AA193" s="1">
        <f t="array" ref="AA193">SUM((Statistik_OKJA!$C$7:$C$51=$A193)*(Statistik_OKJA!$D$7:$D$51=$A190)*((Statistik_OKJA!AE$7:AE$51)))</f>
        <v>0</v>
      </c>
      <c r="AB193" s="1">
        <f t="array" ref="AB193">SUM((Statistik_OKJA!$C$7:$C$51=$A193)*(Statistik_OKJA!$D$7:$D$51=$A190)*((Statistik_OKJA!AF$7:AF$51)))</f>
        <v>0</v>
      </c>
      <c r="AC193" s="10">
        <f t="array" ref="AC193">SUM((Statistik_OKJA!$C$7:$C$51=$A193)*(Statistik_OKJA!$D$7:$D$51=$A190)*((Statistik_OKJA!AG$7:AG$51)))</f>
        <v>0</v>
      </c>
      <c r="AD193" s="7">
        <f t="array" ref="AD193">SUM((Statistik_OKJA!$C$7:$C$51=$A193)*(Statistik_OKJA!$D$7:$D$51=$A190)*((Statistik_OKJA!AH$7:AH$51)))</f>
        <v>0</v>
      </c>
      <c r="AE193" s="1">
        <f t="array" ref="AE193">SUM((Statistik_OKJA!$C$7:$C$51=$A193)*(Statistik_OKJA!$D$7:$D$51=$A190)*((Statistik_OKJA!AI$7:AI$51)))</f>
        <v>0</v>
      </c>
      <c r="AF193" s="1">
        <f t="array" ref="AF193">SUM((Statistik_OKJA!$C$7:$C$51=$A193)*(Statistik_OKJA!$D$7:$D$51=$A190)*((Statistik_OKJA!AJ$7:AJ$51)))</f>
        <v>0</v>
      </c>
      <c r="AG193" s="1">
        <f t="array" ref="AG193">SUM((Statistik_OKJA!$C$7:$C$51=$A193)*(Statistik_OKJA!$D$7:$D$51=$A190)*((Statistik_OKJA!AK$7:AK$51)))</f>
        <v>0</v>
      </c>
      <c r="AH193" s="10">
        <f t="array" ref="AH193">SUM((Statistik_OKJA!$C$7:$C$51=$A193)*(Statistik_OKJA!$D$7:$D$51=$A190)*((Statistik_OKJA!AL$7:AL$51)))</f>
        <v>0</v>
      </c>
    </row>
    <row r="194" spans="1:34" ht="15" customHeight="1" x14ac:dyDescent="0.25">
      <c r="A194" s="244" t="s">
        <v>43</v>
      </c>
      <c r="B194" s="245"/>
      <c r="C194" s="246"/>
      <c r="D194" s="7">
        <f t="array" ref="D194">SUM((Statistik_OKJA!$C$7:$C$51=$A194)*(Statistik_OKJA!$D$7:$D$51=$A190)*((Statistik_OKJA!AQ$7:AQ$51)))</f>
        <v>0</v>
      </c>
      <c r="E194" s="7">
        <f t="array" ref="E194">SUM((Statistik_OKJA!$C$7:$C$51=$A194)*(Statistik_OKJA!$D$7:$D$51=$A190)*((Statistik_OKJA!I$7:I$51)))</f>
        <v>0</v>
      </c>
      <c r="F194" s="1">
        <f t="array" ref="F194">SUM((Statistik_OKJA!$C$7:$C$51=$A194)*(Statistik_OKJA!$D$7:$D$51=$A190)*((Statistik_OKJA!J$7:J$51)))</f>
        <v>0</v>
      </c>
      <c r="G194" s="1">
        <f t="array" ref="G194">SUM((Statistik_OKJA!$C$7:$C$51=$A194)*(Statistik_OKJA!$D$7:$D$51=$A190)*((Statistik_OKJA!K$7:K$51)))</f>
        <v>0</v>
      </c>
      <c r="H194" s="1">
        <f t="array" ref="H194">SUM((Statistik_OKJA!$C$7:$C$51=$A194)*(Statistik_OKJA!$D$7:$D$51=$A190)*((Statistik_OKJA!L$7:L$51)))</f>
        <v>0</v>
      </c>
      <c r="I194" s="10">
        <f t="array" ref="I194">SUM((Statistik_OKJA!$C$7:$C$51=$A194)*(Statistik_OKJA!$D$7:$D$51=$A190)*((Statistik_OKJA!M$7:M$51)))</f>
        <v>0</v>
      </c>
      <c r="J194" s="7">
        <f t="array" ref="J194">SUM((Statistik_OKJA!$C$7:$C$51=$A194)*(Statistik_OKJA!$D$7:$D$51=$A190)*((Statistik_OKJA!N$7:N$51)))</f>
        <v>0</v>
      </c>
      <c r="K194" s="1">
        <f t="array" ref="K194">SUM((Statistik_OKJA!$C$7:$C$51=$A194)*(Statistik_OKJA!$D$7:$D$51=$A190)*((Statistik_OKJA!O$7:O$51)))</f>
        <v>0</v>
      </c>
      <c r="L194" s="1">
        <f t="array" ref="L194">SUM((Statistik_OKJA!$C$7:$C$51=$A194)*(Statistik_OKJA!$D$7:$D$51=$A190)*((Statistik_OKJA!P$7:P$51)))</f>
        <v>0</v>
      </c>
      <c r="M194" s="1">
        <f t="array" ref="M194">SUM((Statistik_OKJA!$C$7:$C$51=$A194)*(Statistik_OKJA!$D$7:$D$51=$A190)*((Statistik_OKJA!Q$7:Q$51)))</f>
        <v>0</v>
      </c>
      <c r="N194" s="10">
        <f t="array" ref="N194">SUM((Statistik_OKJA!$C$7:$C$51=$A194)*(Statistik_OKJA!$D$7:$D$51=$A190)*((Statistik_OKJA!R$7:R$51)))</f>
        <v>0</v>
      </c>
      <c r="O194" s="7">
        <f t="array" ref="O194">SUM((Statistik_OKJA!$C$7:$C$51=$A194)*(Statistik_OKJA!$D$7:$D$51=$A190)*((Statistik_OKJA!S$7:S$51)))</f>
        <v>0</v>
      </c>
      <c r="P194" s="1">
        <f t="array" ref="P194">SUM((Statistik_OKJA!$C$7:$C$51=$A194)*(Statistik_OKJA!$D$7:$D$51=$A190)*((Statistik_OKJA!T$7:T$51)))</f>
        <v>0</v>
      </c>
      <c r="Q194" s="1">
        <f t="array" ref="Q194">SUM((Statistik_OKJA!$C$7:$C$51=$A194)*(Statistik_OKJA!$D$7:$D$51=$A190)*((Statistik_OKJA!U$7:U$51)))</f>
        <v>0</v>
      </c>
      <c r="R194" s="1">
        <f t="array" ref="R194">SUM((Statistik_OKJA!$C$7:$C$51=$A194)*(Statistik_OKJA!$D$7:$D$51=$A190)*((Statistik_OKJA!V$7:V$51)))</f>
        <v>0</v>
      </c>
      <c r="S194" s="10">
        <f t="array" ref="S194">SUM((Statistik_OKJA!$C$7:$C$51=$A194)*(Statistik_OKJA!$D$7:$D$51=$A190)*((Statistik_OKJA!W$7:W$51)))</f>
        <v>0</v>
      </c>
      <c r="T194" s="7">
        <f t="array" ref="T194">SUM((Statistik_OKJA!$C$7:$C$51=$A194)*(Statistik_OKJA!$D$7:$D$51=$A190)*((Statistik_OKJA!X$7:X$51)))</f>
        <v>0</v>
      </c>
      <c r="U194" s="1">
        <f t="array" ref="U194">SUM((Statistik_OKJA!$C$7:$C$51=$A194)*(Statistik_OKJA!$D$7:$D$51=$A190)*((Statistik_OKJA!Y$7:Y$51)))</f>
        <v>0</v>
      </c>
      <c r="V194" s="1">
        <f t="array" ref="V194">SUM((Statistik_OKJA!$C$7:$C$51=$A194)*(Statistik_OKJA!$D$7:$D$51=$A190)*((Statistik_OKJA!Z$7:Z$51)))</f>
        <v>0</v>
      </c>
      <c r="W194" s="1">
        <f t="array" ref="W194">SUM((Statistik_OKJA!$C$7:$C$51=$A194)*(Statistik_OKJA!$D$7:$D$51=$A190)*((Statistik_OKJA!AA$7:AA$51)))</f>
        <v>0</v>
      </c>
      <c r="X194" s="10">
        <f t="array" ref="X194">SUM((Statistik_OKJA!$C$7:$C$51=$A194)*(Statistik_OKJA!$D$7:$D$51=$A190)*((Statistik_OKJA!AB$7:AB$51)))</f>
        <v>0</v>
      </c>
      <c r="Y194" s="7">
        <f t="array" ref="Y194">SUM((Statistik_OKJA!$C$7:$C$51=$A194)*(Statistik_OKJA!$D$7:$D$51=$A190)*((Statistik_OKJA!AC$7:AC$51)))</f>
        <v>0</v>
      </c>
      <c r="Z194" s="1">
        <f t="array" ref="Z194">SUM((Statistik_OKJA!$C$7:$C$51=$A194)*(Statistik_OKJA!$D$7:$D$51=$A190)*((Statistik_OKJA!AD$7:AD$51)))</f>
        <v>0</v>
      </c>
      <c r="AA194" s="1">
        <f t="array" ref="AA194">SUM((Statistik_OKJA!$C$7:$C$51=$A194)*(Statistik_OKJA!$D$7:$D$51=$A190)*((Statistik_OKJA!AE$7:AE$51)))</f>
        <v>0</v>
      </c>
      <c r="AB194" s="1">
        <f t="array" ref="AB194">SUM((Statistik_OKJA!$C$7:$C$51=$A194)*(Statistik_OKJA!$D$7:$D$51=$A190)*((Statistik_OKJA!AF$7:AF$51)))</f>
        <v>0</v>
      </c>
      <c r="AC194" s="10">
        <f t="array" ref="AC194">SUM((Statistik_OKJA!$C$7:$C$51=$A194)*(Statistik_OKJA!$D$7:$D$51=$A190)*((Statistik_OKJA!AG$7:AG$51)))</f>
        <v>0</v>
      </c>
      <c r="AD194" s="7">
        <f t="array" ref="AD194">SUM((Statistik_OKJA!$C$7:$C$51=$A194)*(Statistik_OKJA!$D$7:$D$51=$A190)*((Statistik_OKJA!AH$7:AH$51)))</f>
        <v>0</v>
      </c>
      <c r="AE194" s="1">
        <f t="array" ref="AE194">SUM((Statistik_OKJA!$C$7:$C$51=$A194)*(Statistik_OKJA!$D$7:$D$51=$A190)*((Statistik_OKJA!AI$7:AI$51)))</f>
        <v>0</v>
      </c>
      <c r="AF194" s="1">
        <f t="array" ref="AF194">SUM((Statistik_OKJA!$C$7:$C$51=$A194)*(Statistik_OKJA!$D$7:$D$51=$A190)*((Statistik_OKJA!AJ$7:AJ$51)))</f>
        <v>0</v>
      </c>
      <c r="AG194" s="1">
        <f t="array" ref="AG194">SUM((Statistik_OKJA!$C$7:$C$51=$A194)*(Statistik_OKJA!$D$7:$D$51=$A190)*((Statistik_OKJA!AK$7:AK$51)))</f>
        <v>0</v>
      </c>
      <c r="AH194" s="10">
        <f t="array" ref="AH194">SUM((Statistik_OKJA!$C$7:$C$51=$A194)*(Statistik_OKJA!$D$7:$D$51=$A190)*((Statistik_OKJA!AL$7:AL$51)))</f>
        <v>0</v>
      </c>
    </row>
    <row r="195" spans="1:34" ht="15" customHeight="1" thickBot="1" x14ac:dyDescent="0.3">
      <c r="A195" s="247" t="s">
        <v>38</v>
      </c>
      <c r="B195" s="248"/>
      <c r="C195" s="249"/>
      <c r="D195" s="11">
        <f t="array" ref="D195">SUM((Statistik_FPT!$C$7:$C$51=$A195)*(Statistik_FPT!$D$7:$D$51=$A190)*((Statistik_FPT!AQ$7:AQ$51)))</f>
        <v>0</v>
      </c>
      <c r="E195" s="11">
        <f t="array" ref="E195">SUM((Statistik_FPT!$C$7:$C$51=$A195)*(Statistik_FPT!$D$7:$D$51=$A190)*((Statistik_FPT!I$7:I$51)))</f>
        <v>0</v>
      </c>
      <c r="F195" s="12">
        <f t="array" ref="F195">SUM((Statistik_FPT!$C$7:$C$51=$A195)*(Statistik_FPT!$D$7:$D$51=$A190)*((Statistik_FPT!J$7:J$51)))</f>
        <v>0</v>
      </c>
      <c r="G195" s="12">
        <f t="array" ref="G195">SUM((Statistik_FPT!$C$7:$C$51=$A195)*(Statistik_FPT!$D$7:$D$51=$A190)*((Statistik_FPT!K$7:K$51)))</f>
        <v>0</v>
      </c>
      <c r="H195" s="12">
        <f t="array" ref="H195">SUM((Statistik_FPT!$C$7:$C$51=$A195)*(Statistik_FPT!$D$7:$D$51=$A190)*((Statistik_FPT!L$7:L$51)))</f>
        <v>0</v>
      </c>
      <c r="I195" s="13">
        <f t="array" ref="I195">SUM((Statistik_FPT!$C$7:$C$51=$A195)*(Statistik_FPT!$D$7:$D$51=$A190)*((Statistik_FPT!M$7:M$51)))</f>
        <v>0</v>
      </c>
      <c r="J195" s="11">
        <f t="array" ref="J195">SUM((Statistik_FPT!$C$7:$C$51=$A195)*(Statistik_FPT!$D$7:$D$51=$A190)*((Statistik_FPT!N$7:N$51)))</f>
        <v>0</v>
      </c>
      <c r="K195" s="12">
        <f t="array" ref="K195">SUM((Statistik_FPT!$C$7:$C$51=$A195)*(Statistik_FPT!$D$7:$D$51=$A190)*((Statistik_FPT!O$7:O$51)))</f>
        <v>0</v>
      </c>
      <c r="L195" s="12">
        <f t="array" ref="L195">SUM((Statistik_FPT!$C$7:$C$51=$A195)*(Statistik_FPT!$D$7:$D$51=$A190)*((Statistik_FPT!P$7:P$51)))</f>
        <v>0</v>
      </c>
      <c r="M195" s="12">
        <f t="array" ref="M195">SUM((Statistik_FPT!$C$7:$C$51=$A195)*(Statistik_FPT!$D$7:$D$51=$A190)*((Statistik_FPT!Q$7:Q$51)))</f>
        <v>0</v>
      </c>
      <c r="N195" s="13">
        <f t="array" ref="N195">SUM((Statistik_FPT!$C$7:$C$51=$A195)*(Statistik_FPT!$D$7:$D$51=$A190)*((Statistik_FPT!R$7:R$51)))</f>
        <v>0</v>
      </c>
      <c r="O195" s="11">
        <f t="array" ref="O195">SUM((Statistik_FPT!$C$7:$C$51=$A195)*(Statistik_FPT!$D$7:$D$51=$A190)*((Statistik_FPT!S$7:S$51)))</f>
        <v>0</v>
      </c>
      <c r="P195" s="12">
        <f t="array" ref="P195">SUM((Statistik_FPT!$C$7:$C$51=$A195)*(Statistik_FPT!$D$7:$D$51=$A190)*((Statistik_FPT!T$7:T$51)))</f>
        <v>0</v>
      </c>
      <c r="Q195" s="12">
        <f t="array" ref="Q195">SUM((Statistik_FPT!$C$7:$C$51=$A195)*(Statistik_FPT!$D$7:$D$51=$A190)*((Statistik_FPT!U$7:U$51)))</f>
        <v>0</v>
      </c>
      <c r="R195" s="12">
        <f t="array" ref="R195">SUM((Statistik_FPT!$C$7:$C$51=$A195)*(Statistik_FPT!$D$7:$D$51=$A190)*((Statistik_FPT!V$7:V$51)))</f>
        <v>0</v>
      </c>
      <c r="S195" s="13">
        <f t="array" ref="S195">SUM((Statistik_FPT!$C$7:$C$51=$A195)*(Statistik_FPT!$D$7:$D$51=$A190)*((Statistik_FPT!W$7:W$51)))</f>
        <v>0</v>
      </c>
      <c r="T195" s="11">
        <f t="array" ref="T195">SUM((Statistik_FPT!$C$7:$C$51=$A195)*(Statistik_FPT!$D$7:$D$51=$A190)*((Statistik_FPT!X$7:X$51)))</f>
        <v>0</v>
      </c>
      <c r="U195" s="12">
        <f t="array" ref="U195">SUM((Statistik_FPT!$C$7:$C$51=$A195)*(Statistik_FPT!$D$7:$D$51=$A190)*((Statistik_FPT!Y$7:Y$51)))</f>
        <v>0</v>
      </c>
      <c r="V195" s="12">
        <f t="array" ref="V195">SUM((Statistik_FPT!$C$7:$C$51=$A195)*(Statistik_FPT!$D$7:$D$51=$A190)*((Statistik_FPT!Z$7:Z$51)))</f>
        <v>0</v>
      </c>
      <c r="W195" s="12">
        <f t="array" ref="W195">SUM((Statistik_FPT!$C$7:$C$51=$A195)*(Statistik_FPT!$D$7:$D$51=$A190)*((Statistik_FPT!AA$7:AA$51)))</f>
        <v>0</v>
      </c>
      <c r="X195" s="13">
        <f t="array" ref="X195">SUM((Statistik_FPT!$C$7:$C$51=$A195)*(Statistik_FPT!$D$7:$D$51=$A190)*((Statistik_FPT!AB$7:AB$51)))</f>
        <v>0</v>
      </c>
      <c r="Y195" s="11">
        <f t="array" ref="Y195">SUM((Statistik_FPT!$C$7:$C$51=$A195)*(Statistik_FPT!$D$7:$D$51=$A190)*((Statistik_FPT!AC$7:AC$51)))</f>
        <v>0</v>
      </c>
      <c r="Z195" s="12">
        <f t="array" ref="Z195">SUM((Statistik_FPT!$C$7:$C$51=$A195)*(Statistik_FPT!$D$7:$D$51=$A190)*((Statistik_FPT!AD$7:AD$51)))</f>
        <v>0</v>
      </c>
      <c r="AA195" s="12">
        <f t="array" ref="AA195">SUM((Statistik_FPT!$C$7:$C$51=$A195)*(Statistik_FPT!$D$7:$D$51=$A190)*((Statistik_FPT!AE$7:AE$51)))</f>
        <v>0</v>
      </c>
      <c r="AB195" s="12">
        <f t="array" ref="AB195">SUM((Statistik_FPT!$C$7:$C$51=$A195)*(Statistik_FPT!$D$7:$D$51=$A190)*((Statistik_FPT!AF$7:AF$51)))</f>
        <v>0</v>
      </c>
      <c r="AC195" s="13">
        <f t="array" ref="AC195">SUM((Statistik_FPT!$C$7:$C$51=$A195)*(Statistik_FPT!$D$7:$D$51=$A190)*((Statistik_FPT!AG$7:AG$51)))</f>
        <v>0</v>
      </c>
      <c r="AD195" s="11">
        <f t="array" ref="AD195">SUM((Statistik_FPT!$C$7:$C$51=$A195)*(Statistik_FPT!$D$7:$D$51=$A190)*((Statistik_FPT!AH$7:AH$51)))</f>
        <v>0</v>
      </c>
      <c r="AE195" s="12">
        <f t="array" ref="AE195">SUM((Statistik_FPT!$C$7:$C$51=$A195)*(Statistik_FPT!$D$7:$D$51=$A190)*((Statistik_FPT!AI$7:AI$51)))</f>
        <v>0</v>
      </c>
      <c r="AF195" s="12">
        <f t="array" ref="AF195">SUM((Statistik_FPT!$C$7:$C$51=$A195)*(Statistik_FPT!$D$7:$D$51=$A190)*((Statistik_FPT!AJ$7:AJ$51)))</f>
        <v>0</v>
      </c>
      <c r="AG195" s="12">
        <f t="array" ref="AG195">SUM((Statistik_FPT!$C$7:$C$51=$A195)*(Statistik_FPT!$D$7:$D$51=$A190)*((Statistik_FPT!AK$7:AK$51)))</f>
        <v>0</v>
      </c>
      <c r="AH195" s="13">
        <f t="array" ref="AH195">SUM((Statistik_FPT!$C$7:$C$51=$A195)*(Statistik_FPT!$D$7:$D$51=$A190)*((Statistik_FPT!AL$7:AL$51)))</f>
        <v>0</v>
      </c>
    </row>
    <row r="196" spans="1:34" ht="15.75" thickBot="1" x14ac:dyDescent="0.3"/>
    <row r="197" spans="1:34" ht="15" customHeight="1" thickBot="1" x14ac:dyDescent="0.3">
      <c r="A197" s="238">
        <v>23</v>
      </c>
      <c r="B197" s="239"/>
      <c r="C197" s="240"/>
      <c r="D197" s="238" t="s">
        <v>47</v>
      </c>
      <c r="E197" s="224" t="s">
        <v>53</v>
      </c>
      <c r="F197" s="225"/>
      <c r="G197" s="225"/>
      <c r="H197" s="225"/>
      <c r="I197" s="226"/>
      <c r="J197" s="224" t="s">
        <v>54</v>
      </c>
      <c r="K197" s="225"/>
      <c r="L197" s="225"/>
      <c r="M197" s="225"/>
      <c r="N197" s="226"/>
      <c r="O197" s="224" t="s">
        <v>55</v>
      </c>
      <c r="P197" s="225"/>
      <c r="Q197" s="225"/>
      <c r="R197" s="225"/>
      <c r="S197" s="226"/>
      <c r="T197" s="224" t="s">
        <v>56</v>
      </c>
      <c r="U197" s="225"/>
      <c r="V197" s="225"/>
      <c r="W197" s="225"/>
      <c r="X197" s="226"/>
      <c r="Y197" s="224" t="s">
        <v>57</v>
      </c>
      <c r="Z197" s="225"/>
      <c r="AA197" s="225"/>
      <c r="AB197" s="225"/>
      <c r="AC197" s="226"/>
      <c r="AD197" s="224" t="s">
        <v>58</v>
      </c>
      <c r="AE197" s="225"/>
      <c r="AF197" s="225"/>
      <c r="AG197" s="225"/>
      <c r="AH197" s="226"/>
    </row>
    <row r="198" spans="1:34" s="134" customFormat="1" ht="15" customHeight="1" thickBot="1" x14ac:dyDescent="0.3">
      <c r="A198" s="241"/>
      <c r="B198" s="242"/>
      <c r="C198" s="243"/>
      <c r="D198" s="241"/>
      <c r="E198" s="127" t="s">
        <v>26</v>
      </c>
      <c r="F198" s="128" t="s">
        <v>27</v>
      </c>
      <c r="G198" s="128" t="s">
        <v>28</v>
      </c>
      <c r="H198" s="128" t="s">
        <v>29</v>
      </c>
      <c r="I198" s="129" t="s">
        <v>30</v>
      </c>
      <c r="J198" s="127" t="s">
        <v>26</v>
      </c>
      <c r="K198" s="128" t="s">
        <v>27</v>
      </c>
      <c r="L198" s="128" t="s">
        <v>28</v>
      </c>
      <c r="M198" s="128" t="s">
        <v>29</v>
      </c>
      <c r="N198" s="130" t="s">
        <v>31</v>
      </c>
      <c r="O198" s="131" t="s">
        <v>26</v>
      </c>
      <c r="P198" s="132" t="s">
        <v>27</v>
      </c>
      <c r="Q198" s="132" t="s">
        <v>28</v>
      </c>
      <c r="R198" s="132" t="s">
        <v>29</v>
      </c>
      <c r="S198" s="133" t="s">
        <v>31</v>
      </c>
      <c r="T198" s="131" t="s">
        <v>26</v>
      </c>
      <c r="U198" s="132" t="s">
        <v>27</v>
      </c>
      <c r="V198" s="132" t="s">
        <v>28</v>
      </c>
      <c r="W198" s="132" t="s">
        <v>29</v>
      </c>
      <c r="X198" s="133" t="s">
        <v>31</v>
      </c>
      <c r="Y198" s="131" t="s">
        <v>26</v>
      </c>
      <c r="Z198" s="132" t="s">
        <v>27</v>
      </c>
      <c r="AA198" s="132" t="s">
        <v>28</v>
      </c>
      <c r="AB198" s="132" t="s">
        <v>29</v>
      </c>
      <c r="AC198" s="133" t="s">
        <v>31</v>
      </c>
      <c r="AD198" s="131" t="s">
        <v>26</v>
      </c>
      <c r="AE198" s="132" t="s">
        <v>27</v>
      </c>
      <c r="AF198" s="132" t="s">
        <v>28</v>
      </c>
      <c r="AG198" s="132" t="s">
        <v>29</v>
      </c>
      <c r="AH198" s="133" t="s">
        <v>31</v>
      </c>
    </row>
    <row r="199" spans="1:34" ht="15" customHeight="1" x14ac:dyDescent="0.25">
      <c r="A199" s="266" t="s">
        <v>20</v>
      </c>
      <c r="B199" s="267"/>
      <c r="C199" s="268"/>
      <c r="D199" s="7">
        <f t="array" ref="D199">SUM((Statistik_OKJA!$C$7:$C$51=$A199)*(Statistik_OKJA!$D$7:$D$51=$A197)*((Statistik_OKJA!AQ$7:AQ$51)))</f>
        <v>0</v>
      </c>
      <c r="E199" s="8">
        <f t="array" ref="E199">SUM((Statistik_OKJA!$C$7:$C$51=$A199)*(Statistik_OKJA!$D$7:$D$51=$A197)*((Statistik_OKJA!I$7:I$51)))</f>
        <v>0</v>
      </c>
      <c r="F199" s="2">
        <f t="array" ref="F199">SUM((Statistik_OKJA!$C$7:$C$51=$A199)*(Statistik_OKJA!$D$7:$D$51=$A197)*((Statistik_OKJA!J$7:J$51)))</f>
        <v>0</v>
      </c>
      <c r="G199" s="2">
        <f t="array" ref="G199">SUM((Statistik_OKJA!$C$7:$C$51=$A199)*(Statistik_OKJA!$D$7:$D$51=$A197)*((Statistik_OKJA!K$7:K$51)))</f>
        <v>0</v>
      </c>
      <c r="H199" s="2">
        <f t="array" ref="H199">SUM((Statistik_OKJA!$C$7:$C$51=$A199)*(Statistik_OKJA!$D$7:$D$51=$A197)*((Statistik_OKJA!L$7:L$51)))</f>
        <v>0</v>
      </c>
      <c r="I199" s="9">
        <f t="array" ref="I199">SUM((Statistik_OKJA!$C$7:$C$51=$A199)*(Statistik_OKJA!$D$7:$D$51=$A197)*((Statistik_OKJA!M$7:M$51)))</f>
        <v>0</v>
      </c>
      <c r="J199" s="8">
        <f t="array" ref="J199">SUM((Statistik_OKJA!$C$7:$C$51=$A199)*(Statistik_OKJA!$D$7:$D$51=$A197)*((Statistik_OKJA!N$7:N$51)))</f>
        <v>0</v>
      </c>
      <c r="K199" s="2">
        <f t="array" ref="K199">SUM((Statistik_OKJA!$C$7:$C$51=$A199)*(Statistik_OKJA!$D$7:$D$51=$A197)*((Statistik_OKJA!O$7:O$51)))</f>
        <v>0</v>
      </c>
      <c r="L199" s="2">
        <f t="array" ref="L199">SUM((Statistik_OKJA!$C$7:$C$51=$A199)*(Statistik_OKJA!$D$7:$D$51=$A197)*((Statistik_OKJA!P$7:P$51)))</f>
        <v>0</v>
      </c>
      <c r="M199" s="2">
        <f t="array" ref="M199">SUM((Statistik_OKJA!$C$7:$C$51=$A199)*(Statistik_OKJA!$D$7:$D$51=$A197)*((Statistik_OKJA!Q$7:Q$51)))</f>
        <v>0</v>
      </c>
      <c r="N199" s="9">
        <f t="array" ref="N199">SUM((Statistik_OKJA!$C$7:$C$51=$A199)*(Statistik_OKJA!$D$7:$D$51=$A197)*((Statistik_OKJA!R$7:R$51)))</f>
        <v>0</v>
      </c>
      <c r="O199" s="8">
        <f t="array" ref="O199">SUM((Statistik_OKJA!$C$7:$C$51=$A199)*(Statistik_OKJA!$D$7:$D$51=$A197)*((Statistik_OKJA!S$7:S$51)))</f>
        <v>0</v>
      </c>
      <c r="P199" s="2">
        <f t="array" ref="P199">SUM((Statistik_OKJA!$C$7:$C$51=$A199)*(Statistik_OKJA!$D$7:$D$51=$A197)*((Statistik_OKJA!T$7:T$51)))</f>
        <v>0</v>
      </c>
      <c r="Q199" s="2">
        <f t="array" ref="Q199">SUM((Statistik_OKJA!$C$7:$C$51=$A199)*(Statistik_OKJA!$D$7:$D$51=$A197)*((Statistik_OKJA!U$7:U$51)))</f>
        <v>0</v>
      </c>
      <c r="R199" s="2">
        <f t="array" ref="R199">SUM((Statistik_OKJA!$C$7:$C$51=$A199)*(Statistik_OKJA!$D$7:$D$51=$A197)*((Statistik_OKJA!V$7:V$51)))</f>
        <v>0</v>
      </c>
      <c r="S199" s="9">
        <f t="array" ref="S199">SUM((Statistik_OKJA!$C$7:$C$51=$A199)*(Statistik_OKJA!$D$7:$D$51=$A197)*((Statistik_OKJA!W$7:W$51)))</f>
        <v>0</v>
      </c>
      <c r="T199" s="8">
        <f t="array" ref="T199">SUM((Statistik_OKJA!$C$7:$C$51=$A199)*(Statistik_OKJA!$D$7:$D$51=$A197)*((Statistik_OKJA!X$7:X$51)))</f>
        <v>0</v>
      </c>
      <c r="U199" s="2">
        <f t="array" ref="U199">SUM((Statistik_OKJA!$C$7:$C$51=$A199)*(Statistik_OKJA!$D$7:$D$51=$A197)*((Statistik_OKJA!Y$7:Y$51)))</f>
        <v>0</v>
      </c>
      <c r="V199" s="2">
        <f t="array" ref="V199">SUM((Statistik_OKJA!$C$7:$C$51=$A199)*(Statistik_OKJA!$D$7:$D$51=$A197)*((Statistik_OKJA!Z$7:Z$51)))</f>
        <v>0</v>
      </c>
      <c r="W199" s="2">
        <f t="array" ref="W199">SUM((Statistik_OKJA!$C$7:$C$51=$A199)*(Statistik_OKJA!$D$7:$D$51=$A197)*((Statistik_OKJA!AA$7:AA$51)))</f>
        <v>0</v>
      </c>
      <c r="X199" s="9">
        <f t="array" ref="X199">SUM((Statistik_OKJA!$C$7:$C$51=$A199)*(Statistik_OKJA!$D$7:$D$51=$A197)*((Statistik_OKJA!AB$7:AB$51)))</f>
        <v>0</v>
      </c>
      <c r="Y199" s="8">
        <f t="array" ref="Y199">SUM((Statistik_OKJA!$C$7:$C$51=$A199)*(Statistik_OKJA!$D$7:$D$51=$A197)*((Statistik_OKJA!AC$7:AC$51)))</f>
        <v>0</v>
      </c>
      <c r="Z199" s="2">
        <f t="array" ref="Z199">SUM((Statistik_OKJA!$C$7:$C$51=$A199)*(Statistik_OKJA!$D$7:$D$51=$A197)*((Statistik_OKJA!AD$7:AD$51)))</f>
        <v>0</v>
      </c>
      <c r="AA199" s="2">
        <f t="array" ref="AA199">SUM((Statistik_OKJA!$C$7:$C$51=$A199)*(Statistik_OKJA!$D$7:$D$51=$A197)*((Statistik_OKJA!AE$7:AE$51)))</f>
        <v>0</v>
      </c>
      <c r="AB199" s="2">
        <f t="array" ref="AB199">SUM((Statistik_OKJA!$C$7:$C$51=$A199)*(Statistik_OKJA!$D$7:$D$51=$A197)*((Statistik_OKJA!AF$7:AF$51)))</f>
        <v>0</v>
      </c>
      <c r="AC199" s="9">
        <f t="array" ref="AC199">SUM((Statistik_OKJA!$C$7:$C$51=$A199)*(Statistik_OKJA!$D$7:$D$51=$A197)*((Statistik_OKJA!AG$7:AG$51)))</f>
        <v>0</v>
      </c>
      <c r="AD199" s="8">
        <f t="array" ref="AD199">SUM((Statistik_OKJA!$C$7:$C$51=$A199)*(Statistik_OKJA!$D$7:$D$51=$A197)*((Statistik_OKJA!AH$7:AH$51)))</f>
        <v>0</v>
      </c>
      <c r="AE199" s="2">
        <f t="array" ref="AE199">SUM((Statistik_OKJA!$C$7:$C$51=$A199)*(Statistik_OKJA!$D$7:$D$51=$A197)*((Statistik_OKJA!AI$7:AI$51)))</f>
        <v>0</v>
      </c>
      <c r="AF199" s="2">
        <f t="array" ref="AF199">SUM((Statistik_OKJA!$C$7:$C$51=$A199)*(Statistik_OKJA!$D$7:$D$51=$A197)*((Statistik_OKJA!AJ$7:AJ$51)))</f>
        <v>0</v>
      </c>
      <c r="AG199" s="2">
        <f t="array" ref="AG199">SUM((Statistik_OKJA!$C$7:$C$51=$A199)*(Statistik_OKJA!$D$7:$D$51=$A197)*((Statistik_OKJA!AK$7:AK$51)))</f>
        <v>0</v>
      </c>
      <c r="AH199" s="9">
        <f t="array" ref="AH199">SUM((Statistik_OKJA!$C$7:$C$51=$A199)*(Statistik_OKJA!$D$7:$D$51=$A197)*((Statistik_OKJA!AL$7:AL$51)))</f>
        <v>0</v>
      </c>
    </row>
    <row r="200" spans="1:34" ht="15" customHeight="1" x14ac:dyDescent="0.25">
      <c r="A200" s="244" t="s">
        <v>42</v>
      </c>
      <c r="B200" s="245"/>
      <c r="C200" s="246"/>
      <c r="D200" s="7">
        <f t="array" ref="D200">SUM((Statistik_OKJA!$C$7:$C$51=$A200)*(Statistik_OKJA!$D$7:$D$51=$A197)*((Statistik_OKJA!AQ$7:AQ$51)))</f>
        <v>0</v>
      </c>
      <c r="E200" s="7">
        <f t="array" ref="E200">SUM((Statistik_OKJA!$C$7:$C$51=$A200)*(Statistik_OKJA!$D$7:$D$51=$A197)*((Statistik_OKJA!I$7:I$51)))</f>
        <v>0</v>
      </c>
      <c r="F200" s="1">
        <f t="array" ref="F200">SUM((Statistik_OKJA!$C$7:$C$51=$A200)*(Statistik_OKJA!$D$7:$D$51=$A197)*((Statistik_OKJA!J$7:J$51)))</f>
        <v>0</v>
      </c>
      <c r="G200" s="1">
        <f t="array" ref="G200">SUM((Statistik_OKJA!$C$7:$C$51=$A200)*(Statistik_OKJA!$D$7:$D$51=$A197)*((Statistik_OKJA!K$7:K$51)))</f>
        <v>0</v>
      </c>
      <c r="H200" s="1">
        <f t="array" ref="H200">SUM((Statistik_OKJA!$C$7:$C$51=$A200)*(Statistik_OKJA!$D$7:$D$51=$A197)*((Statistik_OKJA!L$7:L$51)))</f>
        <v>0</v>
      </c>
      <c r="I200" s="10">
        <f t="array" ref="I200">SUM((Statistik_OKJA!$C$7:$C$51=$A200)*(Statistik_OKJA!$D$7:$D$51=$A197)*((Statistik_OKJA!M$7:M$51)))</f>
        <v>0</v>
      </c>
      <c r="J200" s="7">
        <f t="array" ref="J200">SUM((Statistik_OKJA!$C$7:$C$51=$A200)*(Statistik_OKJA!$D$7:$D$51=$A197)*((Statistik_OKJA!N$7:N$51)))</f>
        <v>0</v>
      </c>
      <c r="K200" s="1">
        <f t="array" ref="K200">SUM((Statistik_OKJA!$C$7:$C$51=$A200)*(Statistik_OKJA!$D$7:$D$51=$A197)*((Statistik_OKJA!O$7:O$51)))</f>
        <v>0</v>
      </c>
      <c r="L200" s="1">
        <f t="array" ref="L200">SUM((Statistik_OKJA!$C$7:$C$51=$A200)*(Statistik_OKJA!$D$7:$D$51=$A197)*((Statistik_OKJA!P$7:P$51)))</f>
        <v>0</v>
      </c>
      <c r="M200" s="1">
        <f t="array" ref="M200">SUM((Statistik_OKJA!$C$7:$C$51=$A200)*(Statistik_OKJA!$D$7:$D$51=$A197)*((Statistik_OKJA!Q$7:Q$51)))</f>
        <v>0</v>
      </c>
      <c r="N200" s="10">
        <f t="array" ref="N200">SUM((Statistik_OKJA!$C$7:$C$51=$A200)*(Statistik_OKJA!$D$7:$D$51=$A197)*((Statistik_OKJA!R$7:R$51)))</f>
        <v>0</v>
      </c>
      <c r="O200" s="7">
        <f t="array" ref="O200">SUM((Statistik_OKJA!$C$7:$C$51=$A200)*(Statistik_OKJA!$D$7:$D$51=$A197)*((Statistik_OKJA!S$7:S$51)))</f>
        <v>0</v>
      </c>
      <c r="P200" s="1">
        <f t="array" ref="P200">SUM((Statistik_OKJA!$C$7:$C$51=$A200)*(Statistik_OKJA!$D$7:$D$51=$A197)*((Statistik_OKJA!T$7:T$51)))</f>
        <v>0</v>
      </c>
      <c r="Q200" s="1">
        <f t="array" ref="Q200">SUM((Statistik_OKJA!$C$7:$C$51=$A200)*(Statistik_OKJA!$D$7:$D$51=$A197)*((Statistik_OKJA!U$7:U$51)))</f>
        <v>0</v>
      </c>
      <c r="R200" s="1">
        <f t="array" ref="R200">SUM((Statistik_OKJA!$C$7:$C$51=$A200)*(Statistik_OKJA!$D$7:$D$51=$A197)*((Statistik_OKJA!V$7:V$51)))</f>
        <v>0</v>
      </c>
      <c r="S200" s="10">
        <f t="array" ref="S200">SUM((Statistik_OKJA!$C$7:$C$51=$A200)*(Statistik_OKJA!$D$7:$D$51=$A197)*((Statistik_OKJA!W$7:W$51)))</f>
        <v>0</v>
      </c>
      <c r="T200" s="7">
        <f t="array" ref="T200">SUM((Statistik_OKJA!$C$7:$C$51=$A200)*(Statistik_OKJA!$D$7:$D$51=$A197)*((Statistik_OKJA!X$7:X$51)))</f>
        <v>0</v>
      </c>
      <c r="U200" s="1">
        <f t="array" ref="U200">SUM((Statistik_OKJA!$C$7:$C$51=$A200)*(Statistik_OKJA!$D$7:$D$51=$A197)*((Statistik_OKJA!Y$7:Y$51)))</f>
        <v>0</v>
      </c>
      <c r="V200" s="1">
        <f t="array" ref="V200">SUM((Statistik_OKJA!$C$7:$C$51=$A200)*(Statistik_OKJA!$D$7:$D$51=$A197)*((Statistik_OKJA!Z$7:Z$51)))</f>
        <v>0</v>
      </c>
      <c r="W200" s="1">
        <f t="array" ref="W200">SUM((Statistik_OKJA!$C$7:$C$51=$A200)*(Statistik_OKJA!$D$7:$D$51=$A197)*((Statistik_OKJA!AA$7:AA$51)))</f>
        <v>0</v>
      </c>
      <c r="X200" s="10">
        <f t="array" ref="X200">SUM((Statistik_OKJA!$C$7:$C$51=$A200)*(Statistik_OKJA!$D$7:$D$51=$A197)*((Statistik_OKJA!AB$7:AB$51)))</f>
        <v>0</v>
      </c>
      <c r="Y200" s="7">
        <f t="array" ref="Y200">SUM((Statistik_OKJA!$C$7:$C$51=$A200)*(Statistik_OKJA!$D$7:$D$51=$A197)*((Statistik_OKJA!AC$7:AC$51)))</f>
        <v>0</v>
      </c>
      <c r="Z200" s="1">
        <f t="array" ref="Z200">SUM((Statistik_OKJA!$C$7:$C$51=$A200)*(Statistik_OKJA!$D$7:$D$51=$A197)*((Statistik_OKJA!AD$7:AD$51)))</f>
        <v>0</v>
      </c>
      <c r="AA200" s="1">
        <f t="array" ref="AA200">SUM((Statistik_OKJA!$C$7:$C$51=$A200)*(Statistik_OKJA!$D$7:$D$51=$A197)*((Statistik_OKJA!AE$7:AE$51)))</f>
        <v>0</v>
      </c>
      <c r="AB200" s="1">
        <f t="array" ref="AB200">SUM((Statistik_OKJA!$C$7:$C$51=$A200)*(Statistik_OKJA!$D$7:$D$51=$A197)*((Statistik_OKJA!AF$7:AF$51)))</f>
        <v>0</v>
      </c>
      <c r="AC200" s="10">
        <f t="array" ref="AC200">SUM((Statistik_OKJA!$C$7:$C$51=$A200)*(Statistik_OKJA!$D$7:$D$51=$A197)*((Statistik_OKJA!AG$7:AG$51)))</f>
        <v>0</v>
      </c>
      <c r="AD200" s="7">
        <f t="array" ref="AD200">SUM((Statistik_OKJA!$C$7:$C$51=$A200)*(Statistik_OKJA!$D$7:$D$51=$A197)*((Statistik_OKJA!AH$7:AH$51)))</f>
        <v>0</v>
      </c>
      <c r="AE200" s="1">
        <f t="array" ref="AE200">SUM((Statistik_OKJA!$C$7:$C$51=$A200)*(Statistik_OKJA!$D$7:$D$51=$A197)*((Statistik_OKJA!AI$7:AI$51)))</f>
        <v>0</v>
      </c>
      <c r="AF200" s="1">
        <f t="array" ref="AF200">SUM((Statistik_OKJA!$C$7:$C$51=$A200)*(Statistik_OKJA!$D$7:$D$51=$A197)*((Statistik_OKJA!AJ$7:AJ$51)))</f>
        <v>0</v>
      </c>
      <c r="AG200" s="1">
        <f t="array" ref="AG200">SUM((Statistik_OKJA!$C$7:$C$51=$A200)*(Statistik_OKJA!$D$7:$D$51=$A197)*((Statistik_OKJA!AK$7:AK$51)))</f>
        <v>0</v>
      </c>
      <c r="AH200" s="10">
        <f t="array" ref="AH200">SUM((Statistik_OKJA!$C$7:$C$51=$A200)*(Statistik_OKJA!$D$7:$D$51=$A197)*((Statistik_OKJA!AL$7:AL$51)))</f>
        <v>0</v>
      </c>
    </row>
    <row r="201" spans="1:34" ht="15" customHeight="1" x14ac:dyDescent="0.25">
      <c r="A201" s="244" t="s">
        <v>43</v>
      </c>
      <c r="B201" s="245"/>
      <c r="C201" s="246"/>
      <c r="D201" s="7">
        <f t="array" ref="D201">SUM((Statistik_OKJA!$C$7:$C$51=$A201)*(Statistik_OKJA!$D$7:$D$51=$A197)*((Statistik_OKJA!AQ$7:AQ$51)))</f>
        <v>0</v>
      </c>
      <c r="E201" s="7">
        <f t="array" ref="E201">SUM((Statistik_OKJA!$C$7:$C$51=$A201)*(Statistik_OKJA!$D$7:$D$51=$A197)*((Statistik_OKJA!I$7:I$51)))</f>
        <v>0</v>
      </c>
      <c r="F201" s="1">
        <f t="array" ref="F201">SUM((Statistik_OKJA!$C$7:$C$51=$A201)*(Statistik_OKJA!$D$7:$D$51=$A197)*((Statistik_OKJA!J$7:J$51)))</f>
        <v>0</v>
      </c>
      <c r="G201" s="1">
        <f t="array" ref="G201">SUM((Statistik_OKJA!$C$7:$C$51=$A201)*(Statistik_OKJA!$D$7:$D$51=$A197)*((Statistik_OKJA!K$7:K$51)))</f>
        <v>0</v>
      </c>
      <c r="H201" s="1">
        <f t="array" ref="H201">SUM((Statistik_OKJA!$C$7:$C$51=$A201)*(Statistik_OKJA!$D$7:$D$51=$A197)*((Statistik_OKJA!L$7:L$51)))</f>
        <v>0</v>
      </c>
      <c r="I201" s="10">
        <f t="array" ref="I201">SUM((Statistik_OKJA!$C$7:$C$51=$A201)*(Statistik_OKJA!$D$7:$D$51=$A197)*((Statistik_OKJA!M$7:M$51)))</f>
        <v>0</v>
      </c>
      <c r="J201" s="7">
        <f t="array" ref="J201">SUM((Statistik_OKJA!$C$7:$C$51=$A201)*(Statistik_OKJA!$D$7:$D$51=$A197)*((Statistik_OKJA!N$7:N$51)))</f>
        <v>0</v>
      </c>
      <c r="K201" s="1">
        <f t="array" ref="K201">SUM((Statistik_OKJA!$C$7:$C$51=$A201)*(Statistik_OKJA!$D$7:$D$51=$A197)*((Statistik_OKJA!O$7:O$51)))</f>
        <v>0</v>
      </c>
      <c r="L201" s="1">
        <f t="array" ref="L201">SUM((Statistik_OKJA!$C$7:$C$51=$A201)*(Statistik_OKJA!$D$7:$D$51=$A197)*((Statistik_OKJA!P$7:P$51)))</f>
        <v>0</v>
      </c>
      <c r="M201" s="1">
        <f t="array" ref="M201">SUM((Statistik_OKJA!$C$7:$C$51=$A201)*(Statistik_OKJA!$D$7:$D$51=$A197)*((Statistik_OKJA!Q$7:Q$51)))</f>
        <v>0</v>
      </c>
      <c r="N201" s="10">
        <f t="array" ref="N201">SUM((Statistik_OKJA!$C$7:$C$51=$A201)*(Statistik_OKJA!$D$7:$D$51=$A197)*((Statistik_OKJA!R$7:R$51)))</f>
        <v>0</v>
      </c>
      <c r="O201" s="7">
        <f t="array" ref="O201">SUM((Statistik_OKJA!$C$7:$C$51=$A201)*(Statistik_OKJA!$D$7:$D$51=$A197)*((Statistik_OKJA!S$7:S$51)))</f>
        <v>0</v>
      </c>
      <c r="P201" s="1">
        <f t="array" ref="P201">SUM((Statistik_OKJA!$C$7:$C$51=$A201)*(Statistik_OKJA!$D$7:$D$51=$A197)*((Statistik_OKJA!T$7:T$51)))</f>
        <v>0</v>
      </c>
      <c r="Q201" s="1">
        <f t="array" ref="Q201">SUM((Statistik_OKJA!$C$7:$C$51=$A201)*(Statistik_OKJA!$D$7:$D$51=$A197)*((Statistik_OKJA!U$7:U$51)))</f>
        <v>0</v>
      </c>
      <c r="R201" s="1">
        <f t="array" ref="R201">SUM((Statistik_OKJA!$C$7:$C$51=$A201)*(Statistik_OKJA!$D$7:$D$51=$A197)*((Statistik_OKJA!V$7:V$51)))</f>
        <v>0</v>
      </c>
      <c r="S201" s="10">
        <f t="array" ref="S201">SUM((Statistik_OKJA!$C$7:$C$51=$A201)*(Statistik_OKJA!$D$7:$D$51=$A197)*((Statistik_OKJA!W$7:W$51)))</f>
        <v>0</v>
      </c>
      <c r="T201" s="7">
        <f t="array" ref="T201">SUM((Statistik_OKJA!$C$7:$C$51=$A201)*(Statistik_OKJA!$D$7:$D$51=$A197)*((Statistik_OKJA!X$7:X$51)))</f>
        <v>0</v>
      </c>
      <c r="U201" s="1">
        <f t="array" ref="U201">SUM((Statistik_OKJA!$C$7:$C$51=$A201)*(Statistik_OKJA!$D$7:$D$51=$A197)*((Statistik_OKJA!Y$7:Y$51)))</f>
        <v>0</v>
      </c>
      <c r="V201" s="1">
        <f t="array" ref="V201">SUM((Statistik_OKJA!$C$7:$C$51=$A201)*(Statistik_OKJA!$D$7:$D$51=$A197)*((Statistik_OKJA!Z$7:Z$51)))</f>
        <v>0</v>
      </c>
      <c r="W201" s="1">
        <f t="array" ref="W201">SUM((Statistik_OKJA!$C$7:$C$51=$A201)*(Statistik_OKJA!$D$7:$D$51=$A197)*((Statistik_OKJA!AA$7:AA$51)))</f>
        <v>0</v>
      </c>
      <c r="X201" s="10">
        <f t="array" ref="X201">SUM((Statistik_OKJA!$C$7:$C$51=$A201)*(Statistik_OKJA!$D$7:$D$51=$A197)*((Statistik_OKJA!AB$7:AB$51)))</f>
        <v>0</v>
      </c>
      <c r="Y201" s="7">
        <f t="array" ref="Y201">SUM((Statistik_OKJA!$C$7:$C$51=$A201)*(Statistik_OKJA!$D$7:$D$51=$A197)*((Statistik_OKJA!AC$7:AC$51)))</f>
        <v>0</v>
      </c>
      <c r="Z201" s="1">
        <f t="array" ref="Z201">SUM((Statistik_OKJA!$C$7:$C$51=$A201)*(Statistik_OKJA!$D$7:$D$51=$A197)*((Statistik_OKJA!AD$7:AD$51)))</f>
        <v>0</v>
      </c>
      <c r="AA201" s="1">
        <f t="array" ref="AA201">SUM((Statistik_OKJA!$C$7:$C$51=$A201)*(Statistik_OKJA!$D$7:$D$51=$A197)*((Statistik_OKJA!AE$7:AE$51)))</f>
        <v>0</v>
      </c>
      <c r="AB201" s="1">
        <f t="array" ref="AB201">SUM((Statistik_OKJA!$C$7:$C$51=$A201)*(Statistik_OKJA!$D$7:$D$51=$A197)*((Statistik_OKJA!AF$7:AF$51)))</f>
        <v>0</v>
      </c>
      <c r="AC201" s="10">
        <f t="array" ref="AC201">SUM((Statistik_OKJA!$C$7:$C$51=$A201)*(Statistik_OKJA!$D$7:$D$51=$A197)*((Statistik_OKJA!AG$7:AG$51)))</f>
        <v>0</v>
      </c>
      <c r="AD201" s="7">
        <f t="array" ref="AD201">SUM((Statistik_OKJA!$C$7:$C$51=$A201)*(Statistik_OKJA!$D$7:$D$51=$A197)*((Statistik_OKJA!AH$7:AH$51)))</f>
        <v>0</v>
      </c>
      <c r="AE201" s="1">
        <f t="array" ref="AE201">SUM((Statistik_OKJA!$C$7:$C$51=$A201)*(Statistik_OKJA!$D$7:$D$51=$A197)*((Statistik_OKJA!AI$7:AI$51)))</f>
        <v>0</v>
      </c>
      <c r="AF201" s="1">
        <f t="array" ref="AF201">SUM((Statistik_OKJA!$C$7:$C$51=$A201)*(Statistik_OKJA!$D$7:$D$51=$A197)*((Statistik_OKJA!AJ$7:AJ$51)))</f>
        <v>0</v>
      </c>
      <c r="AG201" s="1">
        <f t="array" ref="AG201">SUM((Statistik_OKJA!$C$7:$C$51=$A201)*(Statistik_OKJA!$D$7:$D$51=$A197)*((Statistik_OKJA!AK$7:AK$51)))</f>
        <v>0</v>
      </c>
      <c r="AH201" s="10">
        <f t="array" ref="AH201">SUM((Statistik_OKJA!$C$7:$C$51=$A201)*(Statistik_OKJA!$D$7:$D$51=$A197)*((Statistik_OKJA!AL$7:AL$51)))</f>
        <v>0</v>
      </c>
    </row>
    <row r="202" spans="1:34" ht="15" customHeight="1" thickBot="1" x14ac:dyDescent="0.3">
      <c r="A202" s="247" t="s">
        <v>38</v>
      </c>
      <c r="B202" s="248"/>
      <c r="C202" s="249"/>
      <c r="D202" s="11">
        <f t="array" ref="D202">SUM((Statistik_FPT!$C$7:$C$51=$A202)*(Statistik_FPT!$D$7:$D$51=$A197)*((Statistik_FPT!AQ$7:AQ$51)))</f>
        <v>0</v>
      </c>
      <c r="E202" s="11">
        <f t="array" ref="E202">SUM((Statistik_FPT!$C$7:$C$51=$A202)*(Statistik_FPT!$D$7:$D$51=$A197)*((Statistik_FPT!I$7:I$51)))</f>
        <v>0</v>
      </c>
      <c r="F202" s="12">
        <f t="array" ref="F202">SUM((Statistik_FPT!$C$7:$C$51=$A202)*(Statistik_FPT!$D$7:$D$51=$A197)*((Statistik_FPT!J$7:J$51)))</f>
        <v>0</v>
      </c>
      <c r="G202" s="12">
        <f t="array" ref="G202">SUM((Statistik_FPT!$C$7:$C$51=$A202)*(Statistik_FPT!$D$7:$D$51=$A197)*((Statistik_FPT!K$7:K$51)))</f>
        <v>0</v>
      </c>
      <c r="H202" s="12">
        <f t="array" ref="H202">SUM((Statistik_FPT!$C$7:$C$51=$A202)*(Statistik_FPT!$D$7:$D$51=$A197)*((Statistik_FPT!L$7:L$51)))</f>
        <v>0</v>
      </c>
      <c r="I202" s="13">
        <f t="array" ref="I202">SUM((Statistik_FPT!$C$7:$C$51=$A202)*(Statistik_FPT!$D$7:$D$51=$A197)*((Statistik_FPT!M$7:M$51)))</f>
        <v>0</v>
      </c>
      <c r="J202" s="11">
        <f t="array" ref="J202">SUM((Statistik_FPT!$C$7:$C$51=$A202)*(Statistik_FPT!$D$7:$D$51=$A197)*((Statistik_FPT!N$7:N$51)))</f>
        <v>0</v>
      </c>
      <c r="K202" s="12">
        <f t="array" ref="K202">SUM((Statistik_FPT!$C$7:$C$51=$A202)*(Statistik_FPT!$D$7:$D$51=$A197)*((Statistik_FPT!O$7:O$51)))</f>
        <v>0</v>
      </c>
      <c r="L202" s="12">
        <f t="array" ref="L202">SUM((Statistik_FPT!$C$7:$C$51=$A202)*(Statistik_FPT!$D$7:$D$51=$A197)*((Statistik_FPT!P$7:P$51)))</f>
        <v>0</v>
      </c>
      <c r="M202" s="12">
        <f t="array" ref="M202">SUM((Statistik_FPT!$C$7:$C$51=$A202)*(Statistik_FPT!$D$7:$D$51=$A197)*((Statistik_FPT!Q$7:Q$51)))</f>
        <v>0</v>
      </c>
      <c r="N202" s="13">
        <f t="array" ref="N202">SUM((Statistik_FPT!$C$7:$C$51=$A202)*(Statistik_FPT!$D$7:$D$51=$A197)*((Statistik_FPT!R$7:R$51)))</f>
        <v>0</v>
      </c>
      <c r="O202" s="11">
        <f t="array" ref="O202">SUM((Statistik_FPT!$C$7:$C$51=$A202)*(Statistik_FPT!$D$7:$D$51=$A197)*((Statistik_FPT!S$7:S$51)))</f>
        <v>0</v>
      </c>
      <c r="P202" s="12">
        <f t="array" ref="P202">SUM((Statistik_FPT!$C$7:$C$51=$A202)*(Statistik_FPT!$D$7:$D$51=$A197)*((Statistik_FPT!T$7:T$51)))</f>
        <v>0</v>
      </c>
      <c r="Q202" s="12">
        <f t="array" ref="Q202">SUM((Statistik_FPT!$C$7:$C$51=$A202)*(Statistik_FPT!$D$7:$D$51=$A197)*((Statistik_FPT!U$7:U$51)))</f>
        <v>0</v>
      </c>
      <c r="R202" s="12">
        <f t="array" ref="R202">SUM((Statistik_FPT!$C$7:$C$51=$A202)*(Statistik_FPT!$D$7:$D$51=$A197)*((Statistik_FPT!V$7:V$51)))</f>
        <v>0</v>
      </c>
      <c r="S202" s="13">
        <f t="array" ref="S202">SUM((Statistik_FPT!$C$7:$C$51=$A202)*(Statistik_FPT!$D$7:$D$51=$A197)*((Statistik_FPT!W$7:W$51)))</f>
        <v>0</v>
      </c>
      <c r="T202" s="11">
        <f t="array" ref="T202">SUM((Statistik_FPT!$C$7:$C$51=$A202)*(Statistik_FPT!$D$7:$D$51=$A197)*((Statistik_FPT!X$7:X$51)))</f>
        <v>0</v>
      </c>
      <c r="U202" s="12">
        <f t="array" ref="U202">SUM((Statistik_FPT!$C$7:$C$51=$A202)*(Statistik_FPT!$D$7:$D$51=$A197)*((Statistik_FPT!Y$7:Y$51)))</f>
        <v>0</v>
      </c>
      <c r="V202" s="12">
        <f t="array" ref="V202">SUM((Statistik_FPT!$C$7:$C$51=$A202)*(Statistik_FPT!$D$7:$D$51=$A197)*((Statistik_FPT!Z$7:Z$51)))</f>
        <v>0</v>
      </c>
      <c r="W202" s="12">
        <f t="array" ref="W202">SUM((Statistik_FPT!$C$7:$C$51=$A202)*(Statistik_FPT!$D$7:$D$51=$A197)*((Statistik_FPT!AA$7:AA$51)))</f>
        <v>0</v>
      </c>
      <c r="X202" s="13">
        <f t="array" ref="X202">SUM((Statistik_FPT!$C$7:$C$51=$A202)*(Statistik_FPT!$D$7:$D$51=$A197)*((Statistik_FPT!AB$7:AB$51)))</f>
        <v>0</v>
      </c>
      <c r="Y202" s="11">
        <f t="array" ref="Y202">SUM((Statistik_FPT!$C$7:$C$51=$A202)*(Statistik_FPT!$D$7:$D$51=$A197)*((Statistik_FPT!AC$7:AC$51)))</f>
        <v>0</v>
      </c>
      <c r="Z202" s="12">
        <f t="array" ref="Z202">SUM((Statistik_FPT!$C$7:$C$51=$A202)*(Statistik_FPT!$D$7:$D$51=$A197)*((Statistik_FPT!AD$7:AD$51)))</f>
        <v>0</v>
      </c>
      <c r="AA202" s="12">
        <f t="array" ref="AA202">SUM((Statistik_FPT!$C$7:$C$51=$A202)*(Statistik_FPT!$D$7:$D$51=$A197)*((Statistik_FPT!AE$7:AE$51)))</f>
        <v>0</v>
      </c>
      <c r="AB202" s="12">
        <f t="array" ref="AB202">SUM((Statistik_FPT!$C$7:$C$51=$A202)*(Statistik_FPT!$D$7:$D$51=$A197)*((Statistik_FPT!AF$7:AF$51)))</f>
        <v>0</v>
      </c>
      <c r="AC202" s="13">
        <f t="array" ref="AC202">SUM((Statistik_FPT!$C$7:$C$51=$A202)*(Statistik_FPT!$D$7:$D$51=$A197)*((Statistik_FPT!AG$7:AG$51)))</f>
        <v>0</v>
      </c>
      <c r="AD202" s="11">
        <f t="array" ref="AD202">SUM((Statistik_FPT!$C$7:$C$51=$A202)*(Statistik_FPT!$D$7:$D$51=$A197)*((Statistik_FPT!AH$7:AH$51)))</f>
        <v>0</v>
      </c>
      <c r="AE202" s="12">
        <f t="array" ref="AE202">SUM((Statistik_FPT!$C$7:$C$51=$A202)*(Statistik_FPT!$D$7:$D$51=$A197)*((Statistik_FPT!AI$7:AI$51)))</f>
        <v>0</v>
      </c>
      <c r="AF202" s="12">
        <f t="array" ref="AF202">SUM((Statistik_FPT!$C$7:$C$51=$A202)*(Statistik_FPT!$D$7:$D$51=$A197)*((Statistik_FPT!AJ$7:AJ$51)))</f>
        <v>0</v>
      </c>
      <c r="AG202" s="12">
        <f t="array" ref="AG202">SUM((Statistik_FPT!$C$7:$C$51=$A202)*(Statistik_FPT!$D$7:$D$51=$A197)*((Statistik_FPT!AK$7:AK$51)))</f>
        <v>0</v>
      </c>
      <c r="AH202" s="13">
        <f t="array" ref="AH202">SUM((Statistik_FPT!$C$7:$C$51=$A202)*(Statistik_FPT!$D$7:$D$51=$A197)*((Statistik_FPT!AL$7:AL$51)))</f>
        <v>0</v>
      </c>
    </row>
    <row r="203" spans="1:34" ht="15.75" thickBot="1" x14ac:dyDescent="0.3"/>
    <row r="204" spans="1:34" ht="15" customHeight="1" thickBot="1" x14ac:dyDescent="0.3">
      <c r="A204" s="238" t="s">
        <v>95</v>
      </c>
      <c r="B204" s="239"/>
      <c r="C204" s="240"/>
      <c r="D204" s="238" t="s">
        <v>47</v>
      </c>
      <c r="E204" s="224" t="s">
        <v>53</v>
      </c>
      <c r="F204" s="225"/>
      <c r="G204" s="225"/>
      <c r="H204" s="225"/>
      <c r="I204" s="226"/>
      <c r="J204" s="224" t="s">
        <v>54</v>
      </c>
      <c r="K204" s="225"/>
      <c r="L204" s="225"/>
      <c r="M204" s="225"/>
      <c r="N204" s="226"/>
      <c r="O204" s="224" t="s">
        <v>55</v>
      </c>
      <c r="P204" s="225"/>
      <c r="Q204" s="225"/>
      <c r="R204" s="225"/>
      <c r="S204" s="226"/>
      <c r="T204" s="224" t="s">
        <v>56</v>
      </c>
      <c r="U204" s="225"/>
      <c r="V204" s="225"/>
      <c r="W204" s="225"/>
      <c r="X204" s="226"/>
      <c r="Y204" s="224" t="s">
        <v>57</v>
      </c>
      <c r="Z204" s="225"/>
      <c r="AA204" s="225"/>
      <c r="AB204" s="225"/>
      <c r="AC204" s="226"/>
      <c r="AD204" s="224" t="s">
        <v>58</v>
      </c>
      <c r="AE204" s="225"/>
      <c r="AF204" s="225"/>
      <c r="AG204" s="225"/>
      <c r="AH204" s="226"/>
    </row>
    <row r="205" spans="1:34" s="134" customFormat="1" ht="15" customHeight="1" thickBot="1" x14ac:dyDescent="0.3">
      <c r="A205" s="241"/>
      <c r="B205" s="242"/>
      <c r="C205" s="243"/>
      <c r="D205" s="241"/>
      <c r="E205" s="127" t="s">
        <v>26</v>
      </c>
      <c r="F205" s="128" t="s">
        <v>27</v>
      </c>
      <c r="G205" s="128" t="s">
        <v>28</v>
      </c>
      <c r="H205" s="128" t="s">
        <v>29</v>
      </c>
      <c r="I205" s="129" t="s">
        <v>30</v>
      </c>
      <c r="J205" s="127" t="s">
        <v>26</v>
      </c>
      <c r="K205" s="128" t="s">
        <v>27</v>
      </c>
      <c r="L205" s="128" t="s">
        <v>28</v>
      </c>
      <c r="M205" s="128" t="s">
        <v>29</v>
      </c>
      <c r="N205" s="130" t="s">
        <v>31</v>
      </c>
      <c r="O205" s="131" t="s">
        <v>26</v>
      </c>
      <c r="P205" s="132" t="s">
        <v>27</v>
      </c>
      <c r="Q205" s="132" t="s">
        <v>28</v>
      </c>
      <c r="R205" s="132" t="s">
        <v>29</v>
      </c>
      <c r="S205" s="133" t="s">
        <v>31</v>
      </c>
      <c r="T205" s="131" t="s">
        <v>26</v>
      </c>
      <c r="U205" s="132" t="s">
        <v>27</v>
      </c>
      <c r="V205" s="132" t="s">
        <v>28</v>
      </c>
      <c r="W205" s="132" t="s">
        <v>29</v>
      </c>
      <c r="X205" s="133" t="s">
        <v>31</v>
      </c>
      <c r="Y205" s="131" t="s">
        <v>26</v>
      </c>
      <c r="Z205" s="132" t="s">
        <v>27</v>
      </c>
      <c r="AA205" s="132" t="s">
        <v>28</v>
      </c>
      <c r="AB205" s="132" t="s">
        <v>29</v>
      </c>
      <c r="AC205" s="133" t="s">
        <v>31</v>
      </c>
      <c r="AD205" s="131" t="s">
        <v>26</v>
      </c>
      <c r="AE205" s="132" t="s">
        <v>27</v>
      </c>
      <c r="AF205" s="132" t="s">
        <v>28</v>
      </c>
      <c r="AG205" s="132" t="s">
        <v>29</v>
      </c>
      <c r="AH205" s="133" t="s">
        <v>31</v>
      </c>
    </row>
    <row r="206" spans="1:34" ht="15" customHeight="1" x14ac:dyDescent="0.25">
      <c r="A206" s="266" t="s">
        <v>20</v>
      </c>
      <c r="B206" s="267"/>
      <c r="C206" s="268"/>
      <c r="D206" s="7">
        <f t="array" ref="D206">SUM((Statistik_OKJA!$C$7:$C$51=$A206)*(Statistik_OKJA!$D$7:$D$51=$A204)*((Statistik_OKJA!AQ$7:AQ$51)))</f>
        <v>0</v>
      </c>
      <c r="E206" s="8">
        <f t="array" ref="E206">SUM((Statistik_OKJA!$C$7:$C$51=$A206)*(Statistik_OKJA!$D$7:$D$51=$A204)*((Statistik_OKJA!I$7:I$51)))</f>
        <v>0</v>
      </c>
      <c r="F206" s="2">
        <f t="array" ref="F206">SUM((Statistik_OKJA!$C$7:$C$51=$A206)*(Statistik_OKJA!$D$7:$D$51=$A204)*((Statistik_OKJA!J$7:J$51)))</f>
        <v>0</v>
      </c>
      <c r="G206" s="2">
        <f t="array" ref="G206">SUM((Statistik_OKJA!$C$7:$C$51=$A206)*(Statistik_OKJA!$D$7:$D$51=$A204)*((Statistik_OKJA!K$7:K$51)))</f>
        <v>0</v>
      </c>
      <c r="H206" s="2">
        <f t="array" ref="H206">SUM((Statistik_OKJA!$C$7:$C$51=$A206)*(Statistik_OKJA!$D$7:$D$51=$A204)*((Statistik_OKJA!L$7:L$51)))</f>
        <v>0</v>
      </c>
      <c r="I206" s="9">
        <f t="array" ref="I206">SUM((Statistik_OKJA!$C$7:$C$51=$A206)*(Statistik_OKJA!$D$7:$D$51=$A204)*((Statistik_OKJA!M$7:M$51)))</f>
        <v>0</v>
      </c>
      <c r="J206" s="8">
        <f t="array" ref="J206">SUM((Statistik_OKJA!$C$7:$C$51=$A206)*(Statistik_OKJA!$D$7:$D$51=$A204)*((Statistik_OKJA!N$7:N$51)))</f>
        <v>0</v>
      </c>
      <c r="K206" s="2">
        <f t="array" ref="K206">SUM((Statistik_OKJA!$C$7:$C$51=$A206)*(Statistik_OKJA!$D$7:$D$51=$A204)*((Statistik_OKJA!O$7:O$51)))</f>
        <v>0</v>
      </c>
      <c r="L206" s="2">
        <f t="array" ref="L206">SUM((Statistik_OKJA!$C$7:$C$51=$A206)*(Statistik_OKJA!$D$7:$D$51=$A204)*((Statistik_OKJA!P$7:P$51)))</f>
        <v>0</v>
      </c>
      <c r="M206" s="2">
        <f t="array" ref="M206">SUM((Statistik_OKJA!$C$7:$C$51=$A206)*(Statistik_OKJA!$D$7:$D$51=$A204)*((Statistik_OKJA!Q$7:Q$51)))</f>
        <v>0</v>
      </c>
      <c r="N206" s="9">
        <f t="array" ref="N206">SUM((Statistik_OKJA!$C$7:$C$51=$A206)*(Statistik_OKJA!$D$7:$D$51=$A204)*((Statistik_OKJA!R$7:R$51)))</f>
        <v>0</v>
      </c>
      <c r="O206" s="8">
        <f t="array" ref="O206">SUM((Statistik_OKJA!$C$7:$C$51=$A206)*(Statistik_OKJA!$D$7:$D$51=$A204)*((Statistik_OKJA!S$7:S$51)))</f>
        <v>0</v>
      </c>
      <c r="P206" s="2">
        <f t="array" ref="P206">SUM((Statistik_OKJA!$C$7:$C$51=$A206)*(Statistik_OKJA!$D$7:$D$51=$A204)*((Statistik_OKJA!T$7:T$51)))</f>
        <v>0</v>
      </c>
      <c r="Q206" s="2">
        <f t="array" ref="Q206">SUM((Statistik_OKJA!$C$7:$C$51=$A206)*(Statistik_OKJA!$D$7:$D$51=$A204)*((Statistik_OKJA!U$7:U$51)))</f>
        <v>0</v>
      </c>
      <c r="R206" s="2">
        <f t="array" ref="R206">SUM((Statistik_OKJA!$C$7:$C$51=$A206)*(Statistik_OKJA!$D$7:$D$51=$A204)*((Statistik_OKJA!V$7:V$51)))</f>
        <v>0</v>
      </c>
      <c r="S206" s="9">
        <f t="array" ref="S206">SUM((Statistik_OKJA!$C$7:$C$51=$A206)*(Statistik_OKJA!$D$7:$D$51=$A204)*((Statistik_OKJA!W$7:W$51)))</f>
        <v>0</v>
      </c>
      <c r="T206" s="8">
        <f t="array" ref="T206">SUM((Statistik_OKJA!$C$7:$C$51=$A206)*(Statistik_OKJA!$D$7:$D$51=$A204)*((Statistik_OKJA!X$7:X$51)))</f>
        <v>0</v>
      </c>
      <c r="U206" s="2">
        <f t="array" ref="U206">SUM((Statistik_OKJA!$C$7:$C$51=$A206)*(Statistik_OKJA!$D$7:$D$51=$A204)*((Statistik_OKJA!Y$7:Y$51)))</f>
        <v>0</v>
      </c>
      <c r="V206" s="2">
        <f t="array" ref="V206">SUM((Statistik_OKJA!$C$7:$C$51=$A206)*(Statistik_OKJA!$D$7:$D$51=$A204)*((Statistik_OKJA!Z$7:Z$51)))</f>
        <v>0</v>
      </c>
      <c r="W206" s="2">
        <f t="array" ref="W206">SUM((Statistik_OKJA!$C$7:$C$51=$A206)*(Statistik_OKJA!$D$7:$D$51=$A204)*((Statistik_OKJA!AA$7:AA$51)))</f>
        <v>0</v>
      </c>
      <c r="X206" s="9">
        <f t="array" ref="X206">SUM((Statistik_OKJA!$C$7:$C$51=$A206)*(Statistik_OKJA!$D$7:$D$51=$A204)*((Statistik_OKJA!AB$7:AB$51)))</f>
        <v>0</v>
      </c>
      <c r="Y206" s="8">
        <f t="array" ref="Y206">SUM((Statistik_OKJA!$C$7:$C$51=$A206)*(Statistik_OKJA!$D$7:$D$51=$A204)*((Statistik_OKJA!AC$7:AC$51)))</f>
        <v>0</v>
      </c>
      <c r="Z206" s="2">
        <f t="array" ref="Z206">SUM((Statistik_OKJA!$C$7:$C$51=$A206)*(Statistik_OKJA!$D$7:$D$51=$A204)*((Statistik_OKJA!AD$7:AD$51)))</f>
        <v>0</v>
      </c>
      <c r="AA206" s="2">
        <f t="array" ref="AA206">SUM((Statistik_OKJA!$C$7:$C$51=$A206)*(Statistik_OKJA!$D$7:$D$51=$A204)*((Statistik_OKJA!AE$7:AE$51)))</f>
        <v>0</v>
      </c>
      <c r="AB206" s="2">
        <f t="array" ref="AB206">SUM((Statistik_OKJA!$C$7:$C$51=$A206)*(Statistik_OKJA!$D$7:$D$51=$A204)*((Statistik_OKJA!AF$7:AF$51)))</f>
        <v>0</v>
      </c>
      <c r="AC206" s="9">
        <f t="array" ref="AC206">SUM((Statistik_OKJA!$C$7:$C$51=$A206)*(Statistik_OKJA!$D$7:$D$51=$A204)*((Statistik_OKJA!AG$7:AG$51)))</f>
        <v>0</v>
      </c>
      <c r="AD206" s="8">
        <f t="array" ref="AD206">SUM((Statistik_OKJA!$C$7:$C$51=$A206)*(Statistik_OKJA!$D$7:$D$51=$A204)*((Statistik_OKJA!AH$7:AH$51)))</f>
        <v>0</v>
      </c>
      <c r="AE206" s="2">
        <f t="array" ref="AE206">SUM((Statistik_OKJA!$C$7:$C$51=$A206)*(Statistik_OKJA!$D$7:$D$51=$A204)*((Statistik_OKJA!AI$7:AI$51)))</f>
        <v>0</v>
      </c>
      <c r="AF206" s="2">
        <f t="array" ref="AF206">SUM((Statistik_OKJA!$C$7:$C$51=$A206)*(Statistik_OKJA!$D$7:$D$51=$A204)*((Statistik_OKJA!AJ$7:AJ$51)))</f>
        <v>0</v>
      </c>
      <c r="AG206" s="2">
        <f t="array" ref="AG206">SUM((Statistik_OKJA!$C$7:$C$51=$A206)*(Statistik_OKJA!$D$7:$D$51=$A204)*((Statistik_OKJA!AK$7:AK$51)))</f>
        <v>0</v>
      </c>
      <c r="AH206" s="9">
        <f t="array" ref="AH206">SUM((Statistik_OKJA!$C$7:$C$51=$A206)*(Statistik_OKJA!$D$7:$D$51=$A204)*((Statistik_OKJA!AL$7:AL$51)))</f>
        <v>0</v>
      </c>
    </row>
    <row r="207" spans="1:34" ht="15" customHeight="1" x14ac:dyDescent="0.25">
      <c r="A207" s="244" t="s">
        <v>42</v>
      </c>
      <c r="B207" s="245"/>
      <c r="C207" s="246"/>
      <c r="D207" s="7">
        <f t="array" ref="D207">SUM((Statistik_OKJA!$C$7:$C$51=$A207)*(Statistik_OKJA!$D$7:$D$51=$A204)*((Statistik_OKJA!AQ$7:AQ$51)))</f>
        <v>0</v>
      </c>
      <c r="E207" s="7">
        <f t="array" ref="E207">SUM((Statistik_OKJA!$C$7:$C$51=$A207)*(Statistik_OKJA!$D$7:$D$51=$A204)*((Statistik_OKJA!I$7:I$51)))</f>
        <v>0</v>
      </c>
      <c r="F207" s="1">
        <f t="array" ref="F207">SUM((Statistik_OKJA!$C$7:$C$51=$A207)*(Statistik_OKJA!$D$7:$D$51=$A204)*((Statistik_OKJA!J$7:J$51)))</f>
        <v>0</v>
      </c>
      <c r="G207" s="1">
        <f t="array" ref="G207">SUM((Statistik_OKJA!$C$7:$C$51=$A207)*(Statistik_OKJA!$D$7:$D$51=$A204)*((Statistik_OKJA!K$7:K$51)))</f>
        <v>0</v>
      </c>
      <c r="H207" s="1">
        <f t="array" ref="H207">SUM((Statistik_OKJA!$C$7:$C$51=$A207)*(Statistik_OKJA!$D$7:$D$51=$A204)*((Statistik_OKJA!L$7:L$51)))</f>
        <v>0</v>
      </c>
      <c r="I207" s="10">
        <f t="array" ref="I207">SUM((Statistik_OKJA!$C$7:$C$51=$A207)*(Statistik_OKJA!$D$7:$D$51=$A204)*((Statistik_OKJA!M$7:M$51)))</f>
        <v>0</v>
      </c>
      <c r="J207" s="7">
        <f t="array" ref="J207">SUM((Statistik_OKJA!$C$7:$C$51=$A207)*(Statistik_OKJA!$D$7:$D$51=$A204)*((Statistik_OKJA!N$7:N$51)))</f>
        <v>0</v>
      </c>
      <c r="K207" s="1">
        <f t="array" ref="K207">SUM((Statistik_OKJA!$C$7:$C$51=$A207)*(Statistik_OKJA!$D$7:$D$51=$A204)*((Statistik_OKJA!O$7:O$51)))</f>
        <v>0</v>
      </c>
      <c r="L207" s="1">
        <f t="array" ref="L207">SUM((Statistik_OKJA!$C$7:$C$51=$A207)*(Statistik_OKJA!$D$7:$D$51=$A204)*((Statistik_OKJA!P$7:P$51)))</f>
        <v>0</v>
      </c>
      <c r="M207" s="1">
        <f t="array" ref="M207">SUM((Statistik_OKJA!$C$7:$C$51=$A207)*(Statistik_OKJA!$D$7:$D$51=$A204)*((Statistik_OKJA!Q$7:Q$51)))</f>
        <v>0</v>
      </c>
      <c r="N207" s="10">
        <f t="array" ref="N207">SUM((Statistik_OKJA!$C$7:$C$51=$A207)*(Statistik_OKJA!$D$7:$D$51=$A204)*((Statistik_OKJA!R$7:R$51)))</f>
        <v>0</v>
      </c>
      <c r="O207" s="7">
        <f t="array" ref="O207">SUM((Statistik_OKJA!$C$7:$C$51=$A207)*(Statistik_OKJA!$D$7:$D$51=$A204)*((Statistik_OKJA!S$7:S$51)))</f>
        <v>0</v>
      </c>
      <c r="P207" s="1">
        <f t="array" ref="P207">SUM((Statistik_OKJA!$C$7:$C$51=$A207)*(Statistik_OKJA!$D$7:$D$51=$A204)*((Statistik_OKJA!T$7:T$51)))</f>
        <v>0</v>
      </c>
      <c r="Q207" s="1">
        <f t="array" ref="Q207">SUM((Statistik_OKJA!$C$7:$C$51=$A207)*(Statistik_OKJA!$D$7:$D$51=$A204)*((Statistik_OKJA!U$7:U$51)))</f>
        <v>0</v>
      </c>
      <c r="R207" s="1">
        <f t="array" ref="R207">SUM((Statistik_OKJA!$C$7:$C$51=$A207)*(Statistik_OKJA!$D$7:$D$51=$A204)*((Statistik_OKJA!V$7:V$51)))</f>
        <v>0</v>
      </c>
      <c r="S207" s="10">
        <f t="array" ref="S207">SUM((Statistik_OKJA!$C$7:$C$51=$A207)*(Statistik_OKJA!$D$7:$D$51=$A204)*((Statistik_OKJA!W$7:W$51)))</f>
        <v>0</v>
      </c>
      <c r="T207" s="7">
        <f t="array" ref="T207">SUM((Statistik_OKJA!$C$7:$C$51=$A207)*(Statistik_OKJA!$D$7:$D$51=$A204)*((Statistik_OKJA!X$7:X$51)))</f>
        <v>0</v>
      </c>
      <c r="U207" s="1">
        <f t="array" ref="U207">SUM((Statistik_OKJA!$C$7:$C$51=$A207)*(Statistik_OKJA!$D$7:$D$51=$A204)*((Statistik_OKJA!Y$7:Y$51)))</f>
        <v>0</v>
      </c>
      <c r="V207" s="1">
        <f t="array" ref="V207">SUM((Statistik_OKJA!$C$7:$C$51=$A207)*(Statistik_OKJA!$D$7:$D$51=$A204)*((Statistik_OKJA!Z$7:Z$51)))</f>
        <v>0</v>
      </c>
      <c r="W207" s="1">
        <f t="array" ref="W207">SUM((Statistik_OKJA!$C$7:$C$51=$A207)*(Statistik_OKJA!$D$7:$D$51=$A204)*((Statistik_OKJA!AA$7:AA$51)))</f>
        <v>0</v>
      </c>
      <c r="X207" s="10">
        <f t="array" ref="X207">SUM((Statistik_OKJA!$C$7:$C$51=$A207)*(Statistik_OKJA!$D$7:$D$51=$A204)*((Statistik_OKJA!AB$7:AB$51)))</f>
        <v>0</v>
      </c>
      <c r="Y207" s="7">
        <f t="array" ref="Y207">SUM((Statistik_OKJA!$C$7:$C$51=$A207)*(Statistik_OKJA!$D$7:$D$51=$A204)*((Statistik_OKJA!AC$7:AC$51)))</f>
        <v>0</v>
      </c>
      <c r="Z207" s="1">
        <f t="array" ref="Z207">SUM((Statistik_OKJA!$C$7:$C$51=$A207)*(Statistik_OKJA!$D$7:$D$51=$A204)*((Statistik_OKJA!AD$7:AD$51)))</f>
        <v>0</v>
      </c>
      <c r="AA207" s="1">
        <f t="array" ref="AA207">SUM((Statistik_OKJA!$C$7:$C$51=$A207)*(Statistik_OKJA!$D$7:$D$51=$A204)*((Statistik_OKJA!AE$7:AE$51)))</f>
        <v>0</v>
      </c>
      <c r="AB207" s="1">
        <f t="array" ref="AB207">SUM((Statistik_OKJA!$C$7:$C$51=$A207)*(Statistik_OKJA!$D$7:$D$51=$A204)*((Statistik_OKJA!AF$7:AF$51)))</f>
        <v>0</v>
      </c>
      <c r="AC207" s="10">
        <f t="array" ref="AC207">SUM((Statistik_OKJA!$C$7:$C$51=$A207)*(Statistik_OKJA!$D$7:$D$51=$A204)*((Statistik_OKJA!AG$7:AG$51)))</f>
        <v>0</v>
      </c>
      <c r="AD207" s="7">
        <f t="array" ref="AD207">SUM((Statistik_OKJA!$C$7:$C$51=$A207)*(Statistik_OKJA!$D$7:$D$51=$A204)*((Statistik_OKJA!AH$7:AH$51)))</f>
        <v>0</v>
      </c>
      <c r="AE207" s="1">
        <f t="array" ref="AE207">SUM((Statistik_OKJA!$C$7:$C$51=$A207)*(Statistik_OKJA!$D$7:$D$51=$A204)*((Statistik_OKJA!AI$7:AI$51)))</f>
        <v>0</v>
      </c>
      <c r="AF207" s="1">
        <f t="array" ref="AF207">SUM((Statistik_OKJA!$C$7:$C$51=$A207)*(Statistik_OKJA!$D$7:$D$51=$A204)*((Statistik_OKJA!AJ$7:AJ$51)))</f>
        <v>0</v>
      </c>
      <c r="AG207" s="1">
        <f t="array" ref="AG207">SUM((Statistik_OKJA!$C$7:$C$51=$A207)*(Statistik_OKJA!$D$7:$D$51=$A204)*((Statistik_OKJA!AK$7:AK$51)))</f>
        <v>0</v>
      </c>
      <c r="AH207" s="10">
        <f t="array" ref="AH207">SUM((Statistik_OKJA!$C$7:$C$51=$A207)*(Statistik_OKJA!$D$7:$D$51=$A204)*((Statistik_OKJA!AL$7:AL$51)))</f>
        <v>0</v>
      </c>
    </row>
    <row r="208" spans="1:34" ht="15" customHeight="1" x14ac:dyDescent="0.25">
      <c r="A208" s="244" t="s">
        <v>43</v>
      </c>
      <c r="B208" s="245"/>
      <c r="C208" s="246"/>
      <c r="D208" s="7">
        <f t="array" ref="D208">SUM((Statistik_OKJA!$C$7:$C$51=$A208)*(Statistik_OKJA!$D$7:$D$51=$A204)*((Statistik_OKJA!AQ$7:AQ$51)))</f>
        <v>0</v>
      </c>
      <c r="E208" s="7">
        <f t="array" ref="E208">SUM((Statistik_OKJA!$C$7:$C$51=$A208)*(Statistik_OKJA!$D$7:$D$51=$A204)*((Statistik_OKJA!I$7:I$51)))</f>
        <v>0</v>
      </c>
      <c r="F208" s="1">
        <f t="array" ref="F208">SUM((Statistik_OKJA!$C$7:$C$51=$A208)*(Statistik_OKJA!$D$7:$D$51=$A204)*((Statistik_OKJA!J$7:J$51)))</f>
        <v>0</v>
      </c>
      <c r="G208" s="1">
        <f t="array" ref="G208">SUM((Statistik_OKJA!$C$7:$C$51=$A208)*(Statistik_OKJA!$D$7:$D$51=$A204)*((Statistik_OKJA!K$7:K$51)))</f>
        <v>0</v>
      </c>
      <c r="H208" s="1">
        <f t="array" ref="H208">SUM((Statistik_OKJA!$C$7:$C$51=$A208)*(Statistik_OKJA!$D$7:$D$51=$A204)*((Statistik_OKJA!L$7:L$51)))</f>
        <v>0</v>
      </c>
      <c r="I208" s="10">
        <f t="array" ref="I208">SUM((Statistik_OKJA!$C$7:$C$51=$A208)*(Statistik_OKJA!$D$7:$D$51=$A204)*((Statistik_OKJA!M$7:M$51)))</f>
        <v>0</v>
      </c>
      <c r="J208" s="7">
        <f t="array" ref="J208">SUM((Statistik_OKJA!$C$7:$C$51=$A208)*(Statistik_OKJA!$D$7:$D$51=$A204)*((Statistik_OKJA!N$7:N$51)))</f>
        <v>0</v>
      </c>
      <c r="K208" s="1">
        <f t="array" ref="K208">SUM((Statistik_OKJA!$C$7:$C$51=$A208)*(Statistik_OKJA!$D$7:$D$51=$A204)*((Statistik_OKJA!O$7:O$51)))</f>
        <v>0</v>
      </c>
      <c r="L208" s="1">
        <f t="array" ref="L208">SUM((Statistik_OKJA!$C$7:$C$51=$A208)*(Statistik_OKJA!$D$7:$D$51=$A204)*((Statistik_OKJA!P$7:P$51)))</f>
        <v>0</v>
      </c>
      <c r="M208" s="1">
        <f t="array" ref="M208">SUM((Statistik_OKJA!$C$7:$C$51=$A208)*(Statistik_OKJA!$D$7:$D$51=$A204)*((Statistik_OKJA!Q$7:Q$51)))</f>
        <v>0</v>
      </c>
      <c r="N208" s="10">
        <f t="array" ref="N208">SUM((Statistik_OKJA!$C$7:$C$51=$A208)*(Statistik_OKJA!$D$7:$D$51=$A204)*((Statistik_OKJA!R$7:R$51)))</f>
        <v>0</v>
      </c>
      <c r="O208" s="7">
        <f t="array" ref="O208">SUM((Statistik_OKJA!$C$7:$C$51=$A208)*(Statistik_OKJA!$D$7:$D$51=$A204)*((Statistik_OKJA!S$7:S$51)))</f>
        <v>0</v>
      </c>
      <c r="P208" s="1">
        <f t="array" ref="P208">SUM((Statistik_OKJA!$C$7:$C$51=$A208)*(Statistik_OKJA!$D$7:$D$51=$A204)*((Statistik_OKJA!T$7:T$51)))</f>
        <v>0</v>
      </c>
      <c r="Q208" s="1">
        <f t="array" ref="Q208">SUM((Statistik_OKJA!$C$7:$C$51=$A208)*(Statistik_OKJA!$D$7:$D$51=$A204)*((Statistik_OKJA!U$7:U$51)))</f>
        <v>0</v>
      </c>
      <c r="R208" s="1">
        <f t="array" ref="R208">SUM((Statistik_OKJA!$C$7:$C$51=$A208)*(Statistik_OKJA!$D$7:$D$51=$A204)*((Statistik_OKJA!V$7:V$51)))</f>
        <v>0</v>
      </c>
      <c r="S208" s="10">
        <f t="array" ref="S208">SUM((Statistik_OKJA!$C$7:$C$51=$A208)*(Statistik_OKJA!$D$7:$D$51=$A204)*((Statistik_OKJA!W$7:W$51)))</f>
        <v>0</v>
      </c>
      <c r="T208" s="7">
        <f t="array" ref="T208">SUM((Statistik_OKJA!$C$7:$C$51=$A208)*(Statistik_OKJA!$D$7:$D$51=$A204)*((Statistik_OKJA!X$7:X$51)))</f>
        <v>0</v>
      </c>
      <c r="U208" s="1">
        <f t="array" ref="U208">SUM((Statistik_OKJA!$C$7:$C$51=$A208)*(Statistik_OKJA!$D$7:$D$51=$A204)*((Statistik_OKJA!Y$7:Y$51)))</f>
        <v>0</v>
      </c>
      <c r="V208" s="1">
        <f t="array" ref="V208">SUM((Statistik_OKJA!$C$7:$C$51=$A208)*(Statistik_OKJA!$D$7:$D$51=$A204)*((Statistik_OKJA!Z$7:Z$51)))</f>
        <v>0</v>
      </c>
      <c r="W208" s="1">
        <f t="array" ref="W208">SUM((Statistik_OKJA!$C$7:$C$51=$A208)*(Statistik_OKJA!$D$7:$D$51=$A204)*((Statistik_OKJA!AA$7:AA$51)))</f>
        <v>0</v>
      </c>
      <c r="X208" s="10">
        <f t="array" ref="X208">SUM((Statistik_OKJA!$C$7:$C$51=$A208)*(Statistik_OKJA!$D$7:$D$51=$A204)*((Statistik_OKJA!AB$7:AB$51)))</f>
        <v>0</v>
      </c>
      <c r="Y208" s="7">
        <f t="array" ref="Y208">SUM((Statistik_OKJA!$C$7:$C$51=$A208)*(Statistik_OKJA!$D$7:$D$51=$A204)*((Statistik_OKJA!AC$7:AC$51)))</f>
        <v>0</v>
      </c>
      <c r="Z208" s="1">
        <f t="array" ref="Z208">SUM((Statistik_OKJA!$C$7:$C$51=$A208)*(Statistik_OKJA!$D$7:$D$51=$A204)*((Statistik_OKJA!AD$7:AD$51)))</f>
        <v>0</v>
      </c>
      <c r="AA208" s="1">
        <f t="array" ref="AA208">SUM((Statistik_OKJA!$C$7:$C$51=$A208)*(Statistik_OKJA!$D$7:$D$51=$A204)*((Statistik_OKJA!AE$7:AE$51)))</f>
        <v>0</v>
      </c>
      <c r="AB208" s="1">
        <f t="array" ref="AB208">SUM((Statistik_OKJA!$C$7:$C$51=$A208)*(Statistik_OKJA!$D$7:$D$51=$A204)*((Statistik_OKJA!AF$7:AF$51)))</f>
        <v>0</v>
      </c>
      <c r="AC208" s="10">
        <f t="array" ref="AC208">SUM((Statistik_OKJA!$C$7:$C$51=$A208)*(Statistik_OKJA!$D$7:$D$51=$A204)*((Statistik_OKJA!AG$7:AG$51)))</f>
        <v>0</v>
      </c>
      <c r="AD208" s="7">
        <f t="array" ref="AD208">SUM((Statistik_OKJA!$C$7:$C$51=$A208)*(Statistik_OKJA!$D$7:$D$51=$A204)*((Statistik_OKJA!AH$7:AH$51)))</f>
        <v>0</v>
      </c>
      <c r="AE208" s="1">
        <f t="array" ref="AE208">SUM((Statistik_OKJA!$C$7:$C$51=$A208)*(Statistik_OKJA!$D$7:$D$51=$A204)*((Statistik_OKJA!AI$7:AI$51)))</f>
        <v>0</v>
      </c>
      <c r="AF208" s="1">
        <f t="array" ref="AF208">SUM((Statistik_OKJA!$C$7:$C$51=$A208)*(Statistik_OKJA!$D$7:$D$51=$A204)*((Statistik_OKJA!AJ$7:AJ$51)))</f>
        <v>0</v>
      </c>
      <c r="AG208" s="1">
        <f t="array" ref="AG208">SUM((Statistik_OKJA!$C$7:$C$51=$A208)*(Statistik_OKJA!$D$7:$D$51=$A204)*((Statistik_OKJA!AK$7:AK$51)))</f>
        <v>0</v>
      </c>
      <c r="AH208" s="10">
        <f t="array" ref="AH208">SUM((Statistik_OKJA!$C$7:$C$51=$A208)*(Statistik_OKJA!$D$7:$D$51=$A204)*((Statistik_OKJA!AL$7:AL$51)))</f>
        <v>0</v>
      </c>
    </row>
    <row r="209" spans="1:34" ht="15" customHeight="1" thickBot="1" x14ac:dyDescent="0.3">
      <c r="A209" s="247" t="s">
        <v>38</v>
      </c>
      <c r="B209" s="248"/>
      <c r="C209" s="249"/>
      <c r="D209" s="11">
        <f t="array" ref="D209">SUM((Statistik_FPT!$C$7:$C$51=$A209)*(Statistik_FPT!$D$7:$D$51=$A204)*((Statistik_FPT!AQ$7:AQ$51)))</f>
        <v>0</v>
      </c>
      <c r="E209" s="11">
        <f t="array" ref="E209">SUM((Statistik_FPT!$C$7:$C$51=$A209)*(Statistik_FPT!$D$7:$D$51=$A204)*((Statistik_FPT!I$7:I$51)))</f>
        <v>0</v>
      </c>
      <c r="F209" s="12">
        <f t="array" ref="F209">SUM((Statistik_FPT!$C$7:$C$51=$A209)*(Statistik_FPT!$D$7:$D$51=$A204)*((Statistik_FPT!J$7:J$51)))</f>
        <v>0</v>
      </c>
      <c r="G209" s="12">
        <f t="array" ref="G209">SUM((Statistik_FPT!$C$7:$C$51=$A209)*(Statistik_FPT!$D$7:$D$51=$A204)*((Statistik_FPT!K$7:K$51)))</f>
        <v>0</v>
      </c>
      <c r="H209" s="12">
        <f t="array" ref="H209">SUM((Statistik_FPT!$C$7:$C$51=$A209)*(Statistik_FPT!$D$7:$D$51=$A204)*((Statistik_FPT!L$7:L$51)))</f>
        <v>0</v>
      </c>
      <c r="I209" s="13">
        <f t="array" ref="I209">SUM((Statistik_FPT!$C$7:$C$51=$A209)*(Statistik_FPT!$D$7:$D$51=$A204)*((Statistik_FPT!M$7:M$51)))</f>
        <v>0</v>
      </c>
      <c r="J209" s="11">
        <f t="array" ref="J209">SUM((Statistik_FPT!$C$7:$C$51=$A209)*(Statistik_FPT!$D$7:$D$51=$A204)*((Statistik_FPT!N$7:N$51)))</f>
        <v>0</v>
      </c>
      <c r="K209" s="12">
        <f t="array" ref="K209">SUM((Statistik_FPT!$C$7:$C$51=$A209)*(Statistik_FPT!$D$7:$D$51=$A204)*((Statistik_FPT!O$7:O$51)))</f>
        <v>0</v>
      </c>
      <c r="L209" s="12">
        <f t="array" ref="L209">SUM((Statistik_FPT!$C$7:$C$51=$A209)*(Statistik_FPT!$D$7:$D$51=$A204)*((Statistik_FPT!P$7:P$51)))</f>
        <v>0</v>
      </c>
      <c r="M209" s="12">
        <f t="array" ref="M209">SUM((Statistik_FPT!$C$7:$C$51=$A209)*(Statistik_FPT!$D$7:$D$51=$A204)*((Statistik_FPT!Q$7:Q$51)))</f>
        <v>0</v>
      </c>
      <c r="N209" s="13">
        <f t="array" ref="N209">SUM((Statistik_FPT!$C$7:$C$51=$A209)*(Statistik_FPT!$D$7:$D$51=$A204)*((Statistik_FPT!R$7:R$51)))</f>
        <v>0</v>
      </c>
      <c r="O209" s="11">
        <f t="array" ref="O209">SUM((Statistik_FPT!$C$7:$C$51=$A209)*(Statistik_FPT!$D$7:$D$51=$A204)*((Statistik_FPT!S$7:S$51)))</f>
        <v>0</v>
      </c>
      <c r="P209" s="12">
        <f t="array" ref="P209">SUM((Statistik_FPT!$C$7:$C$51=$A209)*(Statistik_FPT!$D$7:$D$51=$A204)*((Statistik_FPT!T$7:T$51)))</f>
        <v>0</v>
      </c>
      <c r="Q209" s="12">
        <f t="array" ref="Q209">SUM((Statistik_FPT!$C$7:$C$51=$A209)*(Statistik_FPT!$D$7:$D$51=$A204)*((Statistik_FPT!U$7:U$51)))</f>
        <v>0</v>
      </c>
      <c r="R209" s="12">
        <f t="array" ref="R209">SUM((Statistik_FPT!$C$7:$C$51=$A209)*(Statistik_FPT!$D$7:$D$51=$A204)*((Statistik_FPT!V$7:V$51)))</f>
        <v>0</v>
      </c>
      <c r="S209" s="13">
        <f t="array" ref="S209">SUM((Statistik_FPT!$C$7:$C$51=$A209)*(Statistik_FPT!$D$7:$D$51=$A204)*((Statistik_FPT!W$7:W$51)))</f>
        <v>0</v>
      </c>
      <c r="T209" s="11">
        <f t="array" ref="T209">SUM((Statistik_FPT!$C$7:$C$51=$A209)*(Statistik_FPT!$D$7:$D$51=$A204)*((Statistik_FPT!X$7:X$51)))</f>
        <v>0</v>
      </c>
      <c r="U209" s="12">
        <f t="array" ref="U209">SUM((Statistik_FPT!$C$7:$C$51=$A209)*(Statistik_FPT!$D$7:$D$51=$A204)*((Statistik_FPT!Y$7:Y$51)))</f>
        <v>0</v>
      </c>
      <c r="V209" s="12">
        <f t="array" ref="V209">SUM((Statistik_FPT!$C$7:$C$51=$A209)*(Statistik_FPT!$D$7:$D$51=$A204)*((Statistik_FPT!Z$7:Z$51)))</f>
        <v>0</v>
      </c>
      <c r="W209" s="12">
        <f t="array" ref="W209">SUM((Statistik_FPT!$C$7:$C$51=$A209)*(Statistik_FPT!$D$7:$D$51=$A204)*((Statistik_FPT!AA$7:AA$51)))</f>
        <v>0</v>
      </c>
      <c r="X209" s="13">
        <f t="array" ref="X209">SUM((Statistik_FPT!$C$7:$C$51=$A209)*(Statistik_FPT!$D$7:$D$51=$A204)*((Statistik_FPT!AB$7:AB$51)))</f>
        <v>0</v>
      </c>
      <c r="Y209" s="11">
        <f t="array" ref="Y209">SUM((Statistik_FPT!$C$7:$C$51=$A209)*(Statistik_FPT!$D$7:$D$51=$A204)*((Statistik_FPT!AC$7:AC$51)))</f>
        <v>0</v>
      </c>
      <c r="Z209" s="12">
        <f t="array" ref="Z209">SUM((Statistik_FPT!$C$7:$C$51=$A209)*(Statistik_FPT!$D$7:$D$51=$A204)*((Statistik_FPT!AD$7:AD$51)))</f>
        <v>0</v>
      </c>
      <c r="AA209" s="12">
        <f t="array" ref="AA209">SUM((Statistik_FPT!$C$7:$C$51=$A209)*(Statistik_FPT!$D$7:$D$51=$A204)*((Statistik_FPT!AE$7:AE$51)))</f>
        <v>0</v>
      </c>
      <c r="AB209" s="12">
        <f t="array" ref="AB209">SUM((Statistik_FPT!$C$7:$C$51=$A209)*(Statistik_FPT!$D$7:$D$51=$A204)*((Statistik_FPT!AF$7:AF$51)))</f>
        <v>0</v>
      </c>
      <c r="AC209" s="13">
        <f t="array" ref="AC209">SUM((Statistik_FPT!$C$7:$C$51=$A209)*(Statistik_FPT!$D$7:$D$51=$A204)*((Statistik_FPT!AG$7:AG$51)))</f>
        <v>0</v>
      </c>
      <c r="AD209" s="11">
        <f t="array" ref="AD209">SUM((Statistik_FPT!$C$7:$C$51=$A209)*(Statistik_FPT!$D$7:$D$51=$A204)*((Statistik_FPT!AH$7:AH$51)))</f>
        <v>0</v>
      </c>
      <c r="AE209" s="12">
        <f t="array" ref="AE209">SUM((Statistik_FPT!$C$7:$C$51=$A209)*(Statistik_FPT!$D$7:$D$51=$A204)*((Statistik_FPT!AI$7:AI$51)))</f>
        <v>0</v>
      </c>
      <c r="AF209" s="12">
        <f t="array" ref="AF209">SUM((Statistik_FPT!$C$7:$C$51=$A209)*(Statistik_FPT!$D$7:$D$51=$A204)*((Statistik_FPT!AJ$7:AJ$51)))</f>
        <v>0</v>
      </c>
      <c r="AG209" s="12">
        <f t="array" ref="AG209">SUM((Statistik_FPT!$C$7:$C$51=$A209)*(Statistik_FPT!$D$7:$D$51=$A204)*((Statistik_FPT!AK$7:AK$51)))</f>
        <v>0</v>
      </c>
      <c r="AH209" s="13">
        <f t="array" ref="AH209">SUM((Statistik_FPT!$C$7:$C$51=$A209)*(Statistik_FPT!$D$7:$D$51=$A204)*((Statistik_FPT!AL$7:AL$51)))</f>
        <v>0</v>
      </c>
    </row>
  </sheetData>
  <sheetProtection algorithmName="SHA-512" hashValue="wHDOSwU9bfZI91jGnGhZuS2EYl0O+5c0jAJ/JA4zF2njCCuQEJ0bb0FD5PS3HNnEkzcK5tg4zucZljvw6Nk6Qw==" saltValue="P4Eih0Rq4M8rodDz8jBkPA==" spinCount="100000" sheet="1" objects="1" scenarios="1"/>
  <mergeCells count="315">
    <mergeCell ref="A199:C199"/>
    <mergeCell ref="A200:C200"/>
    <mergeCell ref="A201:C201"/>
    <mergeCell ref="A202:C202"/>
    <mergeCell ref="A206:C206"/>
    <mergeCell ref="A207:C207"/>
    <mergeCell ref="A204:C205"/>
    <mergeCell ref="A209:C209"/>
    <mergeCell ref="A78:C79"/>
    <mergeCell ref="A85:C86"/>
    <mergeCell ref="A92:C93"/>
    <mergeCell ref="A99:C100"/>
    <mergeCell ref="A106:C107"/>
    <mergeCell ref="A113:C114"/>
    <mergeCell ref="A120:C121"/>
    <mergeCell ref="A127:C128"/>
    <mergeCell ref="A134:C135"/>
    <mergeCell ref="A173:C173"/>
    <mergeCell ref="A174:C174"/>
    <mergeCell ref="A178:C178"/>
    <mergeCell ref="A169:C170"/>
    <mergeCell ref="A176:C177"/>
    <mergeCell ref="A185:C185"/>
    <mergeCell ref="A186:C186"/>
    <mergeCell ref="A116:C116"/>
    <mergeCell ref="A117:C117"/>
    <mergeCell ref="A109:C109"/>
    <mergeCell ref="A110:C110"/>
    <mergeCell ref="A187:C187"/>
    <mergeCell ref="A188:C188"/>
    <mergeCell ref="A137:C137"/>
    <mergeCell ref="A138:C138"/>
    <mergeCell ref="A139:C139"/>
    <mergeCell ref="A143:C143"/>
    <mergeCell ref="A141:C142"/>
    <mergeCell ref="A150:C150"/>
    <mergeCell ref="A151:C151"/>
    <mergeCell ref="A152:C152"/>
    <mergeCell ref="A153:C153"/>
    <mergeCell ref="A181:C181"/>
    <mergeCell ref="A183:C184"/>
    <mergeCell ref="A179:C179"/>
    <mergeCell ref="A180:C180"/>
    <mergeCell ref="A164:C164"/>
    <mergeCell ref="A165:C165"/>
    <mergeCell ref="A166:C166"/>
    <mergeCell ref="A146:C146"/>
    <mergeCell ref="A148:C149"/>
    <mergeCell ref="A97:C97"/>
    <mergeCell ref="A94:C94"/>
    <mergeCell ref="A95:C95"/>
    <mergeCell ref="A96:C96"/>
    <mergeCell ref="A90:C90"/>
    <mergeCell ref="A103:C103"/>
    <mergeCell ref="A104:C104"/>
    <mergeCell ref="A108:C108"/>
    <mergeCell ref="A115:C115"/>
    <mergeCell ref="A111:C111"/>
    <mergeCell ref="D204:D205"/>
    <mergeCell ref="E204:I204"/>
    <mergeCell ref="A208:C208"/>
    <mergeCell ref="C13:G13"/>
    <mergeCell ref="C15:G15"/>
    <mergeCell ref="A43:C44"/>
    <mergeCell ref="A45:C45"/>
    <mergeCell ref="A46:C46"/>
    <mergeCell ref="D43:D44"/>
    <mergeCell ref="A48:C48"/>
    <mergeCell ref="A52:C52"/>
    <mergeCell ref="A53:C53"/>
    <mergeCell ref="A54:C54"/>
    <mergeCell ref="A55:C55"/>
    <mergeCell ref="A59:C59"/>
    <mergeCell ref="A50:C51"/>
    <mergeCell ref="A57:C58"/>
    <mergeCell ref="A68:C68"/>
    <mergeCell ref="A69:C69"/>
    <mergeCell ref="A73:C73"/>
    <mergeCell ref="A74:C74"/>
    <mergeCell ref="A75:C75"/>
    <mergeCell ref="A80:C80"/>
    <mergeCell ref="A76:C76"/>
    <mergeCell ref="Y204:AC204"/>
    <mergeCell ref="AD204:AH204"/>
    <mergeCell ref="O197:S197"/>
    <mergeCell ref="T197:X197"/>
    <mergeCell ref="Y197:AC197"/>
    <mergeCell ref="Y190:AC190"/>
    <mergeCell ref="T190:X190"/>
    <mergeCell ref="J204:N204"/>
    <mergeCell ref="O204:S204"/>
    <mergeCell ref="T204:X204"/>
    <mergeCell ref="D190:D191"/>
    <mergeCell ref="E190:I190"/>
    <mergeCell ref="J190:N190"/>
    <mergeCell ref="O190:S190"/>
    <mergeCell ref="A194:C194"/>
    <mergeCell ref="D197:D198"/>
    <mergeCell ref="E197:I197"/>
    <mergeCell ref="J197:N197"/>
    <mergeCell ref="A195:C195"/>
    <mergeCell ref="A197:C198"/>
    <mergeCell ref="A192:C192"/>
    <mergeCell ref="A193:C193"/>
    <mergeCell ref="A190:C191"/>
    <mergeCell ref="Y183:AC183"/>
    <mergeCell ref="D183:D184"/>
    <mergeCell ref="E183:I183"/>
    <mergeCell ref="J183:N183"/>
    <mergeCell ref="O183:S183"/>
    <mergeCell ref="T183:X183"/>
    <mergeCell ref="A171:C171"/>
    <mergeCell ref="A172:C172"/>
    <mergeCell ref="O169:S169"/>
    <mergeCell ref="T169:X169"/>
    <mergeCell ref="Y169:AC169"/>
    <mergeCell ref="Y176:AC176"/>
    <mergeCell ref="D176:D177"/>
    <mergeCell ref="J169:N169"/>
    <mergeCell ref="D169:D170"/>
    <mergeCell ref="E169:I169"/>
    <mergeCell ref="E176:I176"/>
    <mergeCell ref="J176:N176"/>
    <mergeCell ref="O176:S176"/>
    <mergeCell ref="T176:X176"/>
    <mergeCell ref="Y155:AC155"/>
    <mergeCell ref="D155:D156"/>
    <mergeCell ref="E155:I155"/>
    <mergeCell ref="J155:N155"/>
    <mergeCell ref="O155:S155"/>
    <mergeCell ref="A167:C167"/>
    <mergeCell ref="A157:C157"/>
    <mergeCell ref="A158:C158"/>
    <mergeCell ref="A155:C156"/>
    <mergeCell ref="A159:C159"/>
    <mergeCell ref="D162:D163"/>
    <mergeCell ref="E162:I162"/>
    <mergeCell ref="J162:N162"/>
    <mergeCell ref="T155:X155"/>
    <mergeCell ref="T162:X162"/>
    <mergeCell ref="A160:C160"/>
    <mergeCell ref="A162:C163"/>
    <mergeCell ref="O162:S162"/>
    <mergeCell ref="Y162:AC162"/>
    <mergeCell ref="Y127:AC127"/>
    <mergeCell ref="Y141:AC141"/>
    <mergeCell ref="D141:D142"/>
    <mergeCell ref="J134:N134"/>
    <mergeCell ref="D134:D135"/>
    <mergeCell ref="E134:I134"/>
    <mergeCell ref="E141:I141"/>
    <mergeCell ref="J141:N141"/>
    <mergeCell ref="O141:S141"/>
    <mergeCell ref="T141:X141"/>
    <mergeCell ref="D127:D128"/>
    <mergeCell ref="E127:I127"/>
    <mergeCell ref="J127:N127"/>
    <mergeCell ref="T127:X127"/>
    <mergeCell ref="O127:S127"/>
    <mergeCell ref="Y148:AC148"/>
    <mergeCell ref="D148:D149"/>
    <mergeCell ref="E148:I148"/>
    <mergeCell ref="J148:N148"/>
    <mergeCell ref="O148:S148"/>
    <mergeCell ref="T148:X148"/>
    <mergeCell ref="A132:C132"/>
    <mergeCell ref="A136:C136"/>
    <mergeCell ref="O134:S134"/>
    <mergeCell ref="T134:X134"/>
    <mergeCell ref="Y134:AC134"/>
    <mergeCell ref="A144:C144"/>
    <mergeCell ref="A145:C145"/>
    <mergeCell ref="Y120:AC120"/>
    <mergeCell ref="D120:D121"/>
    <mergeCell ref="E120:I120"/>
    <mergeCell ref="J120:N120"/>
    <mergeCell ref="O120:S120"/>
    <mergeCell ref="A124:C124"/>
    <mergeCell ref="A122:C122"/>
    <mergeCell ref="A123:C123"/>
    <mergeCell ref="A125:C125"/>
    <mergeCell ref="T120:X120"/>
    <mergeCell ref="A129:C129"/>
    <mergeCell ref="A130:C130"/>
    <mergeCell ref="A131:C131"/>
    <mergeCell ref="A89:C89"/>
    <mergeCell ref="T99:X99"/>
    <mergeCell ref="Y99:AC99"/>
    <mergeCell ref="Y92:AC92"/>
    <mergeCell ref="A118:C118"/>
    <mergeCell ref="Y106:AC106"/>
    <mergeCell ref="D106:D107"/>
    <mergeCell ref="J99:N99"/>
    <mergeCell ref="D99:D100"/>
    <mergeCell ref="E99:I99"/>
    <mergeCell ref="O92:S92"/>
    <mergeCell ref="O99:S99"/>
    <mergeCell ref="E106:I106"/>
    <mergeCell ref="J106:N106"/>
    <mergeCell ref="O106:S106"/>
    <mergeCell ref="T106:X106"/>
    <mergeCell ref="Y113:AC113"/>
    <mergeCell ref="D113:D114"/>
    <mergeCell ref="E113:I113"/>
    <mergeCell ref="J113:N113"/>
    <mergeCell ref="O113:S113"/>
    <mergeCell ref="T113:X113"/>
    <mergeCell ref="A101:C101"/>
    <mergeCell ref="A102:C102"/>
    <mergeCell ref="Y78:AC78"/>
    <mergeCell ref="D78:D79"/>
    <mergeCell ref="E78:I78"/>
    <mergeCell ref="J78:N78"/>
    <mergeCell ref="O78:S78"/>
    <mergeCell ref="T78:X78"/>
    <mergeCell ref="D92:D93"/>
    <mergeCell ref="E92:I92"/>
    <mergeCell ref="J92:N92"/>
    <mergeCell ref="T85:X85"/>
    <mergeCell ref="T92:X92"/>
    <mergeCell ref="Y85:AC85"/>
    <mergeCell ref="D85:D86"/>
    <mergeCell ref="E85:I85"/>
    <mergeCell ref="J85:N85"/>
    <mergeCell ref="O85:S85"/>
    <mergeCell ref="A81:C81"/>
    <mergeCell ref="A82:C82"/>
    <mergeCell ref="A83:C83"/>
    <mergeCell ref="A87:C87"/>
    <mergeCell ref="A88:C88"/>
    <mergeCell ref="Y71:AC71"/>
    <mergeCell ref="D50:D51"/>
    <mergeCell ref="E50:I50"/>
    <mergeCell ref="D64:D65"/>
    <mergeCell ref="E64:I64"/>
    <mergeCell ref="Y50:AC50"/>
    <mergeCell ref="J50:N50"/>
    <mergeCell ref="A67:C67"/>
    <mergeCell ref="T64:X64"/>
    <mergeCell ref="Y64:AC64"/>
    <mergeCell ref="J71:N71"/>
    <mergeCell ref="O71:S71"/>
    <mergeCell ref="T71:X71"/>
    <mergeCell ref="A64:C65"/>
    <mergeCell ref="A66:C66"/>
    <mergeCell ref="E71:I71"/>
    <mergeCell ref="D71:D72"/>
    <mergeCell ref="J64:N64"/>
    <mergeCell ref="O64:S64"/>
    <mergeCell ref="A71:C72"/>
    <mergeCell ref="T43:X43"/>
    <mergeCell ref="Y43:AC43"/>
    <mergeCell ref="D57:D58"/>
    <mergeCell ref="E57:I57"/>
    <mergeCell ref="J57:N57"/>
    <mergeCell ref="A47:C47"/>
    <mergeCell ref="T50:X50"/>
    <mergeCell ref="O57:S57"/>
    <mergeCell ref="T57:X57"/>
    <mergeCell ref="Y57:AC57"/>
    <mergeCell ref="O50:S50"/>
    <mergeCell ref="E43:I43"/>
    <mergeCell ref="J43:N43"/>
    <mergeCell ref="O43:S43"/>
    <mergeCell ref="A40:C41"/>
    <mergeCell ref="A60:C60"/>
    <mergeCell ref="A61:C61"/>
    <mergeCell ref="A62:C62"/>
    <mergeCell ref="J3:K4"/>
    <mergeCell ref="I4:I5"/>
    <mergeCell ref="A34:E34"/>
    <mergeCell ref="A35:E35"/>
    <mergeCell ref="A36:E36"/>
    <mergeCell ref="A37:E37"/>
    <mergeCell ref="A3:B5"/>
    <mergeCell ref="D3:I3"/>
    <mergeCell ref="A6:B6"/>
    <mergeCell ref="D4:H4"/>
    <mergeCell ref="A15:B15"/>
    <mergeCell ref="A14:B14"/>
    <mergeCell ref="C14:G14"/>
    <mergeCell ref="A1:B1"/>
    <mergeCell ref="A2:B2"/>
    <mergeCell ref="A13:B13"/>
    <mergeCell ref="A7:B7"/>
    <mergeCell ref="A8:B8"/>
    <mergeCell ref="A10:B10"/>
    <mergeCell ref="A11:B11"/>
    <mergeCell ref="A9:B9"/>
    <mergeCell ref="C1:K1"/>
    <mergeCell ref="C2:K2"/>
    <mergeCell ref="A12:B12"/>
    <mergeCell ref="AD43:AH43"/>
    <mergeCell ref="AD50:AH50"/>
    <mergeCell ref="AD57:AH57"/>
    <mergeCell ref="AD64:AH64"/>
    <mergeCell ref="AD71:AH71"/>
    <mergeCell ref="AD78:AH78"/>
    <mergeCell ref="AD85:AH85"/>
    <mergeCell ref="AD92:AH92"/>
    <mergeCell ref="AD99:AH99"/>
    <mergeCell ref="AD169:AH169"/>
    <mergeCell ref="AD176:AH176"/>
    <mergeCell ref="AD183:AH183"/>
    <mergeCell ref="AD190:AH190"/>
    <mergeCell ref="AD197:AH197"/>
    <mergeCell ref="AD106:AH106"/>
    <mergeCell ref="AD113:AH113"/>
    <mergeCell ref="AD120:AH120"/>
    <mergeCell ref="AD127:AH127"/>
    <mergeCell ref="AD134:AH134"/>
    <mergeCell ref="AD141:AH141"/>
    <mergeCell ref="AD148:AH148"/>
    <mergeCell ref="AD155:AH155"/>
    <mergeCell ref="AD162:AH162"/>
  </mergeCells>
  <pageMargins left="0.7" right="0.7" top="0.38" bottom="0.39" header="0.17" footer="0.17"/>
  <pageSetup paperSize="8" scale="49" fitToHeight="0" orientation="landscape" r:id="rId1"/>
  <headerFooter>
    <oddFooter>&amp;R&amp;"Lucida Sans,Standard"&amp;10Version20260708</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32</vt:i4>
      </vt:variant>
    </vt:vector>
  </HeadingPairs>
  <TitlesOfParts>
    <vt:vector size="36" baseType="lpstr">
      <vt:lpstr>Aufschlüsselung</vt:lpstr>
      <vt:lpstr>Statistik_OKJA</vt:lpstr>
      <vt:lpstr>Statistik_FPT</vt:lpstr>
      <vt:lpstr>Auswertung</vt:lpstr>
      <vt:lpstr>breakdown_cnt</vt:lpstr>
      <vt:lpstr>breakdown_income_sum</vt:lpstr>
      <vt:lpstr>breakdown_is</vt:lpstr>
      <vt:lpstr>breakdown_offers</vt:lpstr>
      <vt:lpstr>breakdown_outgoing_sum</vt:lpstr>
      <vt:lpstr>Aufschlüsselung!Druckbereich</vt:lpstr>
      <vt:lpstr>Statistik_FPT!Druckbereich</vt:lpstr>
      <vt:lpstr>Statistik_OKJA!Druckbereich</vt:lpstr>
      <vt:lpstr>Statistik_FPT!statistic_cnt</vt:lpstr>
      <vt:lpstr>statistic_cnt</vt:lpstr>
      <vt:lpstr>Statistik_FPT!statistic_difference</vt:lpstr>
      <vt:lpstr>statistic_difference</vt:lpstr>
      <vt:lpstr>Statistik_FPT!statistic_is</vt:lpstr>
      <vt:lpstr>statistic_is</vt:lpstr>
      <vt:lpstr>Statistik_FPT!statistic_offer_selection</vt:lpstr>
      <vt:lpstr>statistic_offer_selection</vt:lpstr>
      <vt:lpstr>Statistik_FPT!statistic_offers</vt:lpstr>
      <vt:lpstr>statistic_offers</vt:lpstr>
      <vt:lpstr>Statistik_FPT!statistic_reason</vt:lpstr>
      <vt:lpstr>statistic_reason</vt:lpstr>
      <vt:lpstr>Statistik_FPT!statistic_sum_10</vt:lpstr>
      <vt:lpstr>statistic_sum_10</vt:lpstr>
      <vt:lpstr>Statistik_FPT!statistic_sum_11_14</vt:lpstr>
      <vt:lpstr>statistic_sum_11_14</vt:lpstr>
      <vt:lpstr>Statistik_FPT!statistic_sum_15_18</vt:lpstr>
      <vt:lpstr>statistic_sum_15_18</vt:lpstr>
      <vt:lpstr>Statistik_FPT!statistic_sum_19_24</vt:lpstr>
      <vt:lpstr>statistic_sum_19_24</vt:lpstr>
      <vt:lpstr>Statistik_FPT!statistic_sum_24</vt:lpstr>
      <vt:lpstr>statistic_sum_24</vt:lpstr>
      <vt:lpstr>Statistik_FPT!statistic_sum_all_age</vt:lpstr>
      <vt:lpstr>statistic_sum_all_age</vt:lpstr>
    </vt:vector>
  </TitlesOfParts>
  <Company>Magistrat Wien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Neuzil Patrick</dc:creator>
  <cp:lastModifiedBy>Docekal Judith</cp:lastModifiedBy>
  <cp:lastPrinted>2026-07-22T10:01:24Z</cp:lastPrinted>
  <dcterms:created xsi:type="dcterms:W3CDTF">2020-02-06T14:56:14Z</dcterms:created>
  <dcterms:modified xsi:type="dcterms:W3CDTF">2026-07-23T11:54:47Z</dcterms:modified>
</cp:coreProperties>
</file>