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\\filervirtap3\lanm10rmk\Desktop\Onlineformulare\an UK\4 Förderung innovativer Projekte zum Erwerb von Bildungskompetenzen für chancenbenachteiligte Kinder\"/>
    </mc:Choice>
  </mc:AlternateContent>
  <bookViews>
    <workbookView xWindow="3060" yWindow="348" windowWidth="12756" windowHeight="12312" tabRatio="809"/>
  </bookViews>
  <sheets>
    <sheet name="E-A-Rechnung" sheetId="3" r:id="rId1"/>
    <sheet name="Übersicht Personal" sheetId="8" r:id="rId2"/>
  </sheets>
  <definedNames>
    <definedName name="_xlnm.Print_Area" localSheetId="0">'E-A-Rechnung'!$C$1:$H$61</definedName>
    <definedName name="_xlnm.Print_Area" localSheetId="1">'Übersicht Personal'!$A$1:$G$47</definedName>
    <definedName name="_xlnm.Print_Titles" localSheetId="0">'E-A-Rechnung'!$8:$8</definedName>
    <definedName name="KiGruppenbetreuerIn__ohne_Ausbildung">#REF!</definedName>
    <definedName name="Pädagogin">#REF!</definedName>
    <definedName name="Verwaltung">#REF!</definedName>
    <definedName name="Z_4CF3A9B4_5075_44C5_B09B_F13858879396_.wvu.Cols" localSheetId="0" hidden="1">'E-A-Rechnung'!$A:$A,'E-A-Rechnung'!$H:$H</definedName>
    <definedName name="Z_4CF3A9B4_5075_44C5_B09B_F13858879396_.wvu.PrintArea" localSheetId="0" hidden="1">'E-A-Rechnung'!$C$1:$H$61</definedName>
    <definedName name="Z_4CF3A9B4_5075_44C5_B09B_F13858879396_.wvu.PrintTitles" localSheetId="0" hidden="1">'E-A-Rechnung'!$8:$8</definedName>
    <definedName name="Z_4CF3A9B4_5075_44C5_B09B_F13858879396_.wvu.Rows" localSheetId="0" hidden="1">'E-A-Rechnung'!$65:$85</definedName>
    <definedName name="Z_E1C149F8_C1E7_41A0_B24B_0B57A36393EC_.wvu.Cols" localSheetId="0" hidden="1">'E-A-Rechnung'!$A:$A,'E-A-Rechnung'!$H:$H</definedName>
    <definedName name="Z_E1C149F8_C1E7_41A0_B24B_0B57A36393EC_.wvu.PrintArea" localSheetId="0" hidden="1">'E-A-Rechnung'!$C$1:$H$61</definedName>
    <definedName name="Z_E1C149F8_C1E7_41A0_B24B_0B57A36393EC_.wvu.PrintTitles" localSheetId="0" hidden="1">'E-A-Rechnung'!$8:$8</definedName>
    <definedName name="Z_E1C149F8_C1E7_41A0_B24B_0B57A36393EC_.wvu.Rows" localSheetId="0" hidden="1">'E-A-Rechnung'!$65:$85</definedName>
    <definedName name="Z_E3EFE13F_F9E6_4E57_899B_029C103C1743_.wvu.Cols" localSheetId="0" hidden="1">'E-A-Rechnung'!$A:$A,'E-A-Rechnung'!$H:$H</definedName>
    <definedName name="Z_E3EFE13F_F9E6_4E57_899B_029C103C1743_.wvu.PrintArea" localSheetId="0" hidden="1">'E-A-Rechnung'!$C$1:$H$61</definedName>
    <definedName name="Z_E3EFE13F_F9E6_4E57_899B_029C103C1743_.wvu.PrintTitles" localSheetId="0" hidden="1">'E-A-Rechnung'!$8:$8</definedName>
    <definedName name="Z_E3EFE13F_F9E6_4E57_899B_029C103C1743_.wvu.Rows" localSheetId="0" hidden="1">'E-A-Rechnung'!$65:$85</definedName>
  </definedNames>
  <calcPr calcId="162913" fullCalcOnLoad="1"/>
  <customWorkbookViews>
    <customWorkbookView name="Klugmayer Belinda - Persönliche Ansicht" guid="{E3EFE13F-F9E6-4E57-899B-029C103C1743}" mergeInterval="0" personalView="1" maximized="1" windowWidth="1680" windowHeight="805" tabRatio="809" activeSheetId="6"/>
    <customWorkbookView name="Karman Karim - Persönliche Ansicht" guid="{4CF3A9B4-5075-44C5-B09B-F13858879396}" mergeInterval="0" personalView="1" maximized="1" windowWidth="1920" windowHeight="894" tabRatio="809" activeSheetId="6"/>
    <customWorkbookView name="Gall Sarolta - Persönliche Ansicht" guid="{E1C149F8-C1E7-41A0-B24B-0B57A36393EC}" mergeInterval="0" personalView="1" maximized="1" windowWidth="1680" windowHeight="864" tabRatio="809" activeSheetId="2"/>
  </customWorkbookViews>
</workbook>
</file>

<file path=xl/calcChain.xml><?xml version="1.0" encoding="utf-8"?>
<calcChain xmlns="http://schemas.openxmlformats.org/spreadsheetml/2006/main">
  <c r="D11" i="8" l="1"/>
  <c r="D12" i="8"/>
  <c r="D13" i="8"/>
  <c r="D14" i="8"/>
  <c r="D15" i="8"/>
  <c r="D16" i="8"/>
  <c r="D17" i="8"/>
  <c r="D18" i="8"/>
  <c r="D19" i="8"/>
  <c r="D20" i="8"/>
  <c r="D21" i="8"/>
  <c r="D22" i="8"/>
  <c r="D23" i="8"/>
  <c r="D24" i="8"/>
  <c r="D25" i="8"/>
  <c r="D26" i="8"/>
  <c r="D27" i="8"/>
  <c r="D28" i="8"/>
  <c r="D29" i="8"/>
  <c r="D30" i="8"/>
  <c r="D31" i="8"/>
  <c r="D32" i="8"/>
  <c r="D33" i="8"/>
  <c r="D34" i="8"/>
  <c r="D35" i="8"/>
  <c r="D36" i="8"/>
  <c r="D37" i="8"/>
  <c r="D38" i="8"/>
  <c r="D39" i="8"/>
  <c r="D40" i="8"/>
  <c r="D41" i="8"/>
  <c r="D42" i="8"/>
  <c r="D43" i="8"/>
  <c r="D44" i="8"/>
  <c r="D10" i="8"/>
  <c r="E19" i="3"/>
  <c r="D19" i="3"/>
  <c r="D27" i="3"/>
  <c r="E38" i="3"/>
  <c r="D38" i="3"/>
  <c r="D70" i="3"/>
  <c r="E23" i="3"/>
  <c r="D23" i="3"/>
  <c r="F36" i="3"/>
  <c r="F22" i="3"/>
  <c r="D8" i="3"/>
  <c r="C45" i="8"/>
  <c r="B6" i="8"/>
  <c r="B3" i="8"/>
  <c r="F12" i="3"/>
  <c r="B45" i="8"/>
  <c r="E8" i="3"/>
  <c r="F14" i="3"/>
  <c r="F15" i="3"/>
  <c r="F16" i="3"/>
  <c r="F17" i="3"/>
  <c r="F18" i="3"/>
  <c r="F26" i="3"/>
  <c r="E27" i="3"/>
  <c r="F27" i="3"/>
  <c r="F37" i="3"/>
  <c r="D72" i="3"/>
  <c r="E72" i="3"/>
  <c r="D74" i="3"/>
  <c r="E74" i="3"/>
  <c r="D80" i="3"/>
  <c r="E80" i="3"/>
  <c r="D81" i="3"/>
  <c r="E81" i="3"/>
  <c r="D83" i="3"/>
  <c r="E83" i="3"/>
  <c r="D84" i="3"/>
  <c r="D85" i="3"/>
  <c r="E84" i="3"/>
  <c r="E73" i="3"/>
  <c r="D73" i="3"/>
  <c r="D79" i="3"/>
  <c r="D78" i="3"/>
  <c r="D67" i="3"/>
  <c r="E78" i="3"/>
  <c r="D66" i="3"/>
  <c r="D77" i="3"/>
  <c r="D76" i="3"/>
  <c r="D69" i="3"/>
  <c r="D68" i="3"/>
  <c r="E79" i="3"/>
  <c r="E68" i="3"/>
  <c r="E67" i="3"/>
  <c r="E69" i="3"/>
  <c r="E76" i="3"/>
  <c r="E77" i="3"/>
  <c r="E66" i="3"/>
  <c r="E70" i="3"/>
  <c r="E85" i="3"/>
  <c r="D82" i="3"/>
  <c r="E71" i="3"/>
  <c r="E82" i="3"/>
  <c r="D45" i="8"/>
  <c r="D40" i="3"/>
  <c r="D75" i="3"/>
  <c r="E40" i="3"/>
  <c r="E75" i="3"/>
  <c r="D71" i="3"/>
  <c r="F38" i="3"/>
  <c r="F23" i="3"/>
  <c r="F19" i="3"/>
  <c r="F40" i="3"/>
</calcChain>
</file>

<file path=xl/sharedStrings.xml><?xml version="1.0" encoding="utf-8"?>
<sst xmlns="http://schemas.openxmlformats.org/spreadsheetml/2006/main" count="114" uniqueCount="97">
  <si>
    <t>Sozialversicherung Dienstgeberbeitrag</t>
  </si>
  <si>
    <t>Dienstgeberbeitrag (DB) zum FLAF</t>
  </si>
  <si>
    <t>Wiener Dienstgeberabgabe (DGA; "U-Bahnsteuer")</t>
  </si>
  <si>
    <t>Mitarbeitervorsorgekasse (MVK; betriebliche Vorsorge BV)</t>
  </si>
  <si>
    <t>A. AUSGABEN</t>
  </si>
  <si>
    <t>I. SUMME - PERSONALAUSGABEN</t>
  </si>
  <si>
    <t>KENNZAHLEN</t>
  </si>
  <si>
    <t>II. SUMME - KOSTENZUSCHÜSSE DER MA 10</t>
  </si>
  <si>
    <t>IA1</t>
  </si>
  <si>
    <t>IA5</t>
  </si>
  <si>
    <t>IA51</t>
  </si>
  <si>
    <t>IA52</t>
  </si>
  <si>
    <t>IA53</t>
  </si>
  <si>
    <t>IA54</t>
  </si>
  <si>
    <t>IA55</t>
  </si>
  <si>
    <t>IIa10</t>
  </si>
  <si>
    <t>IIa</t>
  </si>
  <si>
    <t>IA</t>
  </si>
  <si>
    <t>IIb10</t>
  </si>
  <si>
    <t>IIb</t>
  </si>
  <si>
    <t>E2014</t>
  </si>
  <si>
    <t>B. EINNAHMEN</t>
  </si>
  <si>
    <t>III. SUMME - RÜCKFORDERUNGEN DER MA 10</t>
  </si>
  <si>
    <t>Bandbreite</t>
  </si>
  <si>
    <t>1. Deckung der Gesamtausgaben durch die Gesamteinnahmen</t>
  </si>
  <si>
    <t>2. Anteil der Personalausgaben an den Gesamtausgaben (in %)</t>
  </si>
  <si>
    <t>4. Anteil der Verwaltungsausgaben an Gesamtausgaben (in %)</t>
  </si>
  <si>
    <t>5. Deckung der Gesamtausgaben durch Förderungen/
    Zuschüsse MA 10</t>
  </si>
  <si>
    <t>7. Deckung der Ausgaben für Verpflegung durch 
    Förderung MA 11 und Elternbeitrag</t>
  </si>
  <si>
    <t>9. Deckung der Ausgaben für Ausflüge durch Elternbeiträge</t>
  </si>
  <si>
    <t>8. Deckung der Ausgaben für Zusatzleistungen durch
    Elternbeiträge</t>
  </si>
  <si>
    <t>Unterschrift zeichnungsberechtigte Person in 
Geldangelegenheiten</t>
  </si>
  <si>
    <t>..................................................................................................</t>
  </si>
  <si>
    <t>11. Gesamtausgaben pro betreutem Kind/Monat</t>
  </si>
  <si>
    <t>12. Gesamteinnahmen pro betreutem Kind/Monat</t>
  </si>
  <si>
    <t>13. Personalausgaben pro betreutem Kind/Monat</t>
  </si>
  <si>
    <t>14. Sachausgaben pro betreutem Kind/Monat</t>
  </si>
  <si>
    <t>Jahresergebnis</t>
  </si>
  <si>
    <t>Infrastrukturaufwand/Gesamtausgaben</t>
  </si>
  <si>
    <t>Verwaltungsaufwand/Gesamtausgaben</t>
  </si>
  <si>
    <t>Förderzuschüsse MA 10/Gesamtausgaben</t>
  </si>
  <si>
    <t>Förderungen andere und MA 10/Gesamtausgaben</t>
  </si>
  <si>
    <t>Elternbeiträge Zusatzleistungen/Personal und Sachausgaben Zusatzleistungen</t>
  </si>
  <si>
    <t>Förderungen MA 11 und Elternbeiträge Verpflegung/Ausgaben Verpflegung</t>
  </si>
  <si>
    <t>Elternbeiträge für Ausflüge/Ausgaben für Ausflüge</t>
  </si>
  <si>
    <t>(Gesamtausgaben/Kinderanzahl)/12</t>
  </si>
  <si>
    <t>(Personalausgaben/Kinderanzahl)/12</t>
  </si>
  <si>
    <t>(Sachausgaben/Kinderanzahl)/12</t>
  </si>
  <si>
    <t>(Ausgaben für Verpflegung/Kinderanzahl)/12</t>
  </si>
  <si>
    <t>(Personalausgaben für Zusatzleistungen + Sachausgaben für Zusatzleistungen)/Kinderanzahl/12</t>
  </si>
  <si>
    <t>15. Ausgaben für Verpflegung pro betreutem Kind/Monat</t>
  </si>
  <si>
    <t>16. Einnahmen für Verpflegung pro betreutem Kind/Monat</t>
  </si>
  <si>
    <t>18. Ausgaben für Zusatzleistungen pro betreutem Kind/Monat</t>
  </si>
  <si>
    <t>19. Einnahmen aus Zusatzleistungen pro betreutem Kind/Monat</t>
  </si>
  <si>
    <t>20. Differenz Einnahmen und Ausgaben für Zusatzleistungen pro 
      betreutem Kind/Monat</t>
  </si>
  <si>
    <t>17. Differenz Einnahmen und Ausgaben für Verpflegung pro 
      betreutem Kind/Monat</t>
  </si>
  <si>
    <t>(Elternbeiträge für Verpflegung + Förderungen MA 11)/Kinderanzahl)/12</t>
  </si>
  <si>
    <t>[(Elternbeiträge für Verpflegung + Förderungen MA 11/Kinderanzahl)/12]-
[(Ausgaben für Verpflegung/Kinderanzahl)/12]</t>
  </si>
  <si>
    <t>(Gesamteinnahmen/Kinderanzahl)/12</t>
  </si>
  <si>
    <t>10. Jahresergebnis</t>
  </si>
  <si>
    <t>(Elternbeiträge für Zusatzleistungen/Kinderanzahl)/12</t>
  </si>
  <si>
    <t>[(Elternbeiträge für Zusatzleistungen/Kinderanzahl)/12]-[(Personalausgaben für Zusatzleistungen + Sachausgaben für Zusatzleistungen)/Kinderanzahl/12]</t>
  </si>
  <si>
    <t>Personalausgaben/Gesamtausgaben</t>
  </si>
  <si>
    <t>6. Deckung der Gesamtausgaben durch Förderungen AMS/
     weitere Magistratsabteilungen und MA 10</t>
  </si>
  <si>
    <t>3. Anteil der Infrastrukturausgaben (Miete, Instandhaltung,...) 
    an Gesamtausgaben (in %)</t>
  </si>
  <si>
    <t>Gesamteinnahmen/Gesamtausgaben</t>
  </si>
  <si>
    <t>Name und Funktion in BLOCKSCHRIFT</t>
  </si>
  <si>
    <r>
      <t xml:space="preserve">Durch meine Unterschrift bestätige ich, dass ich die oben ersichtlichen Angaben wahrheitsgetreu, richtig und vollständig getätigt habe. Ich verpflichte mich jegliche Änderungen umgehend dem Fachbereich Förderungen der Magistratsabteilung 10 – Wiener Kindergärten bekannt zu geben. Ich nehme zur Kenntnis, dass unwahre Angaben eine Obliegenheitsverletzung darstellen, die zu einem Verlust und/oder einer Rückforderung von gewährten Förderungen führen kann. </t>
    </r>
    <r>
      <rPr>
        <i/>
        <sz val="12"/>
        <rFont val="Arial"/>
        <family val="2"/>
      </rPr>
      <t xml:space="preserve">Informationen zum Datenschutz und zu Ihren Rechten als betroffene Person, wie z.B. Auskunft, Richtigstellung oder Löschung, finden Sie unter: </t>
    </r>
    <r>
      <rPr>
        <i/>
        <u/>
        <sz val="12"/>
        <rFont val="Arial"/>
        <family val="2"/>
      </rPr>
      <t>https://www.wien.gv.at/kontakte/ma10/ds-info/innerhalb-wiens-ds.html</t>
    </r>
    <r>
      <rPr>
        <i/>
        <sz val="12"/>
        <rFont val="Arial"/>
        <family val="2"/>
      </rPr>
      <t xml:space="preserve"> </t>
    </r>
  </si>
  <si>
    <r>
      <rPr>
        <b/>
        <i/>
        <sz val="12"/>
        <color indexed="8"/>
        <rFont val="Arial"/>
        <family val="2"/>
      </rPr>
      <t>Wien, am</t>
    </r>
    <r>
      <rPr>
        <i/>
        <sz val="12"/>
        <color indexed="8"/>
        <rFont val="Arial"/>
        <family val="2"/>
      </rPr>
      <t>...............................................................</t>
    </r>
  </si>
  <si>
    <t>Einnahmen-Ausgaben-Rechnung</t>
  </si>
  <si>
    <t>Förderung innovativer Projekte zum Erwerb von Bildungskompetenzen 
für chancenbenachteiligter Kinder</t>
  </si>
  <si>
    <t>Sachvorhaben</t>
  </si>
  <si>
    <t>Kommentar</t>
  </si>
  <si>
    <t>Bitte hier das Jahr eintragen:</t>
  </si>
  <si>
    <r>
      <t xml:space="preserve">Name der Organisation </t>
    </r>
    <r>
      <rPr>
        <i/>
        <sz val="12"/>
        <rFont val="Arial"/>
        <family val="2"/>
      </rPr>
      <t>(gemäß ZVR oder Firmenbuch)</t>
    </r>
    <r>
      <rPr>
        <b/>
        <sz val="14"/>
        <rFont val="Arial"/>
        <family val="2"/>
      </rPr>
      <t>:</t>
    </r>
  </si>
  <si>
    <t>Brutto</t>
  </si>
  <si>
    <t>SUMME</t>
  </si>
  <si>
    <t>2. GESETZLICHE ABGABEN nur für Personalausgaben</t>
  </si>
  <si>
    <t>Tatsächliche Personalkosten laut Lohnkonten (IST)</t>
  </si>
  <si>
    <t>1. Bruttobezüge inkl. Sonderzahlungen</t>
  </si>
  <si>
    <t>(erforderlich ab 30%, wenn die Abweichung mind. EUR 500,-- beträgt)</t>
  </si>
  <si>
    <t>Rückforderungen</t>
  </si>
  <si>
    <t>I. PERSONALAUSGABEN</t>
  </si>
  <si>
    <t>weitere Abgaben</t>
  </si>
  <si>
    <t>DG-Anteil</t>
  </si>
  <si>
    <t>Name (Beruf)</t>
  </si>
  <si>
    <t>Berichtszeitraum eintragen (von tt.mm.-tt.mm.):</t>
  </si>
  <si>
    <t>Abweichung</t>
  </si>
  <si>
    <t>Jahresabrechnung</t>
  </si>
  <si>
    <t>I. KOSTENZUSCHÜSSE DER MA 10</t>
  </si>
  <si>
    <t>II. GEMEINKOSTEN</t>
  </si>
  <si>
    <t>Projektförderung 1. Rate</t>
  </si>
  <si>
    <t>Projektförderung 2. Rate</t>
  </si>
  <si>
    <t>II. SUMME - GEMEINKOSTEN</t>
  </si>
  <si>
    <t>III. Stadt Wien - Kindergärten (MA 10)</t>
  </si>
  <si>
    <t>D I F F E R E N Z</t>
  </si>
  <si>
    <t>maxi böhm (leiter)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</si>
</sst>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&quot;öS&quot;\ * #,##0.00_-;\-&quot;öS&quot;\ * #,##0.00_-;_-&quot;öS&quot;\ * &quot;-&quot;??_-;_-@_-"/>
    <numFmt numFmtId="169" formatCode="_-[$€-C07]\ * #,##0_-;\-[$€-C07]\ * #,##0_-;_-[$€-C07]\ * &quot;-&quot;??_-;_-@_-"/>
    <numFmt numFmtId="171" formatCode="&quot;€&quot;\ #,##0.00"/>
  </numFmts>
  <fonts count="27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22"/>
      <name val="Arial"/>
      <family val="2"/>
    </font>
    <font>
      <sz val="12"/>
      <name val="Arial"/>
      <family val="2"/>
    </font>
    <font>
      <b/>
      <sz val="20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b/>
      <sz val="14"/>
      <name val="Arial"/>
      <family val="2"/>
    </font>
    <font>
      <i/>
      <sz val="12"/>
      <name val="Arial"/>
      <family val="2"/>
    </font>
    <font>
      <i/>
      <u/>
      <sz val="12"/>
      <name val="Arial"/>
      <family val="2"/>
    </font>
    <font>
      <i/>
      <sz val="12"/>
      <color indexed="8"/>
      <name val="Arial"/>
      <family val="2"/>
    </font>
    <font>
      <b/>
      <i/>
      <sz val="12"/>
      <color indexed="8"/>
      <name val="Arial"/>
      <family val="2"/>
    </font>
    <font>
      <b/>
      <sz val="10"/>
      <color rgb="FFFF0000"/>
      <name val="Arial"/>
      <family val="2"/>
    </font>
    <font>
      <i/>
      <sz val="10"/>
      <color theme="1"/>
      <name val="Arial"/>
      <family val="2"/>
    </font>
    <font>
      <sz val="12"/>
      <color theme="0" tint="-0.499984740745262"/>
      <name val="Arial"/>
      <family val="2"/>
    </font>
    <font>
      <b/>
      <sz val="12"/>
      <color theme="0" tint="-0.499984740745262"/>
      <name val="Arial"/>
      <family val="2"/>
    </font>
    <font>
      <sz val="10"/>
      <color theme="0" tint="-0.499984740745262"/>
      <name val="Arial"/>
      <family val="2"/>
    </font>
    <font>
      <sz val="12"/>
      <color theme="1"/>
      <name val="Arial"/>
      <family val="2"/>
    </font>
    <font>
      <i/>
      <sz val="12"/>
      <color theme="1"/>
      <name val="Arial"/>
      <family val="2"/>
    </font>
    <font>
      <b/>
      <sz val="12"/>
      <color rgb="FFFF0000"/>
      <name val="Arial"/>
      <family val="2"/>
    </font>
    <font>
      <b/>
      <sz val="16"/>
      <color rgb="FFFF000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6EC05D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rgb="FFA793BF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92D050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213">
    <xf numFmtId="0" fontId="0" fillId="0" borderId="0" xfId="0"/>
    <xf numFmtId="0" fontId="5" fillId="0" borderId="0" xfId="0" applyFont="1" applyBorder="1" applyAlignment="1" applyProtection="1">
      <alignment vertical="top"/>
    </xf>
    <xf numFmtId="0" fontId="8" fillId="0" borderId="0" xfId="0" applyFont="1" applyAlignment="1" applyProtection="1">
      <alignment vertical="top"/>
    </xf>
    <xf numFmtId="0" fontId="6" fillId="0" borderId="0" xfId="0" applyFont="1" applyBorder="1" applyAlignment="1" applyProtection="1">
      <alignment vertical="top"/>
    </xf>
    <xf numFmtId="0" fontId="5" fillId="0" borderId="0" xfId="0" applyFont="1" applyFill="1" applyBorder="1" applyAlignment="1" applyProtection="1">
      <alignment vertical="top"/>
    </xf>
    <xf numFmtId="0" fontId="7" fillId="0" borderId="1" xfId="0" applyFont="1" applyFill="1" applyBorder="1" applyAlignment="1" applyProtection="1">
      <alignment horizontal="center" vertical="center"/>
    </xf>
    <xf numFmtId="0" fontId="0" fillId="0" borderId="0" xfId="0" applyAlignment="1" applyProtection="1"/>
    <xf numFmtId="0" fontId="0" fillId="0" borderId="0" xfId="0" applyProtection="1"/>
    <xf numFmtId="0" fontId="0" fillId="0" borderId="0" xfId="0" applyFill="1" applyAlignment="1" applyProtection="1"/>
    <xf numFmtId="4" fontId="0" fillId="0" borderId="0" xfId="0" applyNumberFormat="1" applyFill="1" applyProtection="1"/>
    <xf numFmtId="4" fontId="0" fillId="0" borderId="0" xfId="0" applyNumberFormat="1" applyProtection="1"/>
    <xf numFmtId="4" fontId="9" fillId="0" borderId="0" xfId="0" applyNumberFormat="1" applyFont="1" applyFill="1" applyBorder="1" applyAlignment="1" applyProtection="1">
      <alignment vertical="center"/>
    </xf>
    <xf numFmtId="0" fontId="2" fillId="0" borderId="0" xfId="0" applyFont="1" applyAlignment="1" applyProtection="1"/>
    <xf numFmtId="0" fontId="0" fillId="0" borderId="0" xfId="0" applyAlignment="1" applyProtection="1">
      <alignment vertical="center"/>
    </xf>
    <xf numFmtId="0" fontId="2" fillId="0" borderId="0" xfId="0" applyFont="1" applyFill="1" applyAlignment="1" applyProtection="1"/>
    <xf numFmtId="4" fontId="9" fillId="0" borderId="0" xfId="0" applyNumberFormat="1" applyFont="1" applyFill="1" applyAlignment="1" applyProtection="1"/>
    <xf numFmtId="4" fontId="9" fillId="0" borderId="0" xfId="0" applyNumberFormat="1" applyFont="1" applyAlignment="1" applyProtection="1"/>
    <xf numFmtId="0" fontId="9" fillId="0" borderId="0" xfId="0" applyFont="1" applyBorder="1" applyAlignment="1" applyProtection="1">
      <alignment horizontal="center" vertical="center"/>
    </xf>
    <xf numFmtId="4" fontId="3" fillId="0" borderId="0" xfId="0" applyNumberFormat="1" applyFont="1" applyFill="1" applyBorder="1" applyAlignment="1" applyProtection="1">
      <alignment vertical="center"/>
    </xf>
    <xf numFmtId="4" fontId="9" fillId="0" borderId="0" xfId="0" applyNumberFormat="1" applyFont="1" applyFill="1" applyBorder="1" applyAlignment="1" applyProtection="1">
      <alignment horizontal="center" vertical="center" wrapText="1"/>
    </xf>
    <xf numFmtId="4" fontId="4" fillId="0" borderId="0" xfId="0" applyNumberFormat="1" applyFont="1" applyFill="1" applyBorder="1" applyAlignment="1" applyProtection="1">
      <alignment vertical="center"/>
    </xf>
    <xf numFmtId="4" fontId="7" fillId="0" borderId="0" xfId="0" applyNumberFormat="1" applyFont="1" applyFill="1" applyBorder="1" applyAlignment="1" applyProtection="1">
      <alignment vertical="center"/>
    </xf>
    <xf numFmtId="4" fontId="0" fillId="0" borderId="0" xfId="0" applyNumberFormat="1" applyFill="1" applyBorder="1" applyAlignment="1" applyProtection="1">
      <alignment vertical="center"/>
    </xf>
    <xf numFmtId="0" fontId="2" fillId="0" borderId="0" xfId="0" applyFont="1" applyFill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9" fillId="0" borderId="2" xfId="0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 applyProtection="1">
      <alignment horizontal="center" vertical="center"/>
    </xf>
    <xf numFmtId="0" fontId="7" fillId="0" borderId="1" xfId="0" quotePrefix="1" applyFont="1" applyFill="1" applyBorder="1" applyAlignment="1" applyProtection="1">
      <alignment horizontal="center" vertical="center"/>
    </xf>
    <xf numFmtId="0" fontId="9" fillId="0" borderId="3" xfId="0" applyFont="1" applyFill="1" applyBorder="1" applyAlignment="1" applyProtection="1">
      <alignment horizontal="center" vertical="center"/>
    </xf>
    <xf numFmtId="0" fontId="0" fillId="0" borderId="0" xfId="0" applyFill="1" applyAlignment="1" applyProtection="1">
      <alignment vertical="center"/>
    </xf>
    <xf numFmtId="0" fontId="0" fillId="0" borderId="0" xfId="0" applyFill="1" applyBorder="1" applyAlignment="1" applyProtection="1">
      <alignment vertical="center"/>
    </xf>
    <xf numFmtId="0" fontId="9" fillId="0" borderId="0" xfId="0" applyFont="1" applyFill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4" fontId="2" fillId="0" borderId="0" xfId="0" applyNumberFormat="1" applyFont="1" applyFill="1" applyBorder="1" applyAlignment="1" applyProtection="1">
      <alignment vertical="center"/>
    </xf>
    <xf numFmtId="0" fontId="9" fillId="4" borderId="0" xfId="0" applyFont="1" applyFill="1" applyBorder="1" applyAlignment="1" applyProtection="1">
      <alignment horizontal="center" vertical="center"/>
    </xf>
    <xf numFmtId="4" fontId="0" fillId="0" borderId="0" xfId="0" applyNumberFormat="1" applyAlignment="1" applyProtection="1">
      <alignment vertical="center"/>
    </xf>
    <xf numFmtId="0" fontId="2" fillId="0" borderId="0" xfId="0" applyFont="1" applyFill="1" applyBorder="1" applyAlignment="1" applyProtection="1">
      <alignment vertical="center"/>
    </xf>
    <xf numFmtId="4" fontId="0" fillId="0" borderId="0" xfId="0" applyNumberFormat="1" applyFill="1" applyAlignment="1" applyProtection="1">
      <alignment vertical="center"/>
    </xf>
    <xf numFmtId="0" fontId="0" fillId="0" borderId="4" xfId="0" applyFill="1" applyBorder="1" applyAlignment="1" applyProtection="1">
      <alignment vertical="center"/>
    </xf>
    <xf numFmtId="4" fontId="0" fillId="0" borderId="0" xfId="0" applyNumberFormat="1" applyBorder="1" applyAlignment="1" applyProtection="1">
      <alignment vertical="center"/>
    </xf>
    <xf numFmtId="0" fontId="0" fillId="0" borderId="4" xfId="0" applyBorder="1" applyAlignment="1" applyProtection="1">
      <alignment vertical="center"/>
    </xf>
    <xf numFmtId="4" fontId="2" fillId="0" borderId="0" xfId="0" applyNumberFormat="1" applyFont="1" applyBorder="1" applyAlignment="1" applyProtection="1">
      <alignment vertical="center"/>
    </xf>
    <xf numFmtId="0" fontId="2" fillId="0" borderId="0" xfId="0" applyFont="1" applyBorder="1" applyAlignment="1" applyProtection="1">
      <alignment vertical="center"/>
    </xf>
    <xf numFmtId="0" fontId="4" fillId="0" borderId="0" xfId="0" applyFont="1" applyFill="1" applyBorder="1" applyAlignment="1" applyProtection="1">
      <alignment vertical="center" wrapText="1"/>
    </xf>
    <xf numFmtId="4" fontId="18" fillId="0" borderId="0" xfId="0" applyNumberFormat="1" applyFont="1" applyFill="1" applyBorder="1" applyAlignment="1" applyProtection="1">
      <alignment vertical="center"/>
    </xf>
    <xf numFmtId="0" fontId="7" fillId="0" borderId="0" xfId="0" applyFont="1" applyProtection="1"/>
    <xf numFmtId="4" fontId="0" fillId="2" borderId="0" xfId="0" applyNumberFormat="1" applyFill="1" applyBorder="1" applyAlignment="1" applyProtection="1">
      <alignment vertical="center"/>
    </xf>
    <xf numFmtId="4" fontId="0" fillId="0" borderId="0" xfId="0" applyNumberFormat="1" applyAlignment="1" applyProtection="1">
      <alignment horizontal="centerContinuous" vertical="center"/>
    </xf>
    <xf numFmtId="4" fontId="0" fillId="0" borderId="0" xfId="0" applyNumberFormat="1" applyFill="1" applyAlignment="1" applyProtection="1">
      <alignment horizontal="centerContinuous" vertical="center"/>
    </xf>
    <xf numFmtId="0" fontId="12" fillId="0" borderId="0" xfId="0" applyFont="1" applyBorder="1" applyProtection="1"/>
    <xf numFmtId="0" fontId="19" fillId="0" borderId="0" xfId="0" applyFont="1" applyFill="1" applyAlignment="1" applyProtection="1">
      <alignment vertical="center"/>
    </xf>
    <xf numFmtId="9" fontId="12" fillId="0" borderId="5" xfId="1" applyFont="1" applyFill="1" applyBorder="1" applyAlignment="1" applyProtection="1">
      <alignment vertical="center"/>
    </xf>
    <xf numFmtId="9" fontId="12" fillId="0" borderId="6" xfId="1" applyFont="1" applyFill="1" applyBorder="1" applyAlignment="1" applyProtection="1">
      <alignment vertical="center"/>
    </xf>
    <xf numFmtId="9" fontId="12" fillId="0" borderId="1" xfId="2" applyFont="1" applyFill="1" applyBorder="1" applyProtection="1"/>
    <xf numFmtId="9" fontId="12" fillId="0" borderId="7" xfId="2" applyFont="1" applyFill="1" applyBorder="1" applyProtection="1"/>
    <xf numFmtId="9" fontId="12" fillId="0" borderId="1" xfId="2" applyNumberFormat="1" applyFont="1" applyFill="1" applyBorder="1" applyProtection="1"/>
    <xf numFmtId="9" fontId="12" fillId="0" borderId="7" xfId="2" applyNumberFormat="1" applyFont="1" applyFill="1" applyBorder="1" applyProtection="1"/>
    <xf numFmtId="9" fontId="12" fillId="0" borderId="1" xfId="1" applyNumberFormat="1" applyFont="1" applyBorder="1" applyProtection="1"/>
    <xf numFmtId="9" fontId="12" fillId="0" borderId="7" xfId="1" applyNumberFormat="1" applyFont="1" applyBorder="1" applyProtection="1"/>
    <xf numFmtId="9" fontId="12" fillId="0" borderId="1" xfId="1" applyNumberFormat="1" applyFont="1" applyBorder="1" applyAlignment="1" applyProtection="1">
      <alignment vertical="center"/>
    </xf>
    <xf numFmtId="9" fontId="12" fillId="0" borderId="7" xfId="1" applyNumberFormat="1" applyFont="1" applyBorder="1" applyAlignment="1" applyProtection="1">
      <alignment vertical="center"/>
    </xf>
    <xf numFmtId="169" fontId="12" fillId="0" borderId="1" xfId="0" applyNumberFormat="1" applyFont="1" applyBorder="1" applyAlignment="1" applyProtection="1">
      <alignment vertical="center"/>
    </xf>
    <xf numFmtId="169" fontId="12" fillId="0" borderId="7" xfId="0" applyNumberFormat="1" applyFont="1" applyFill="1" applyBorder="1" applyAlignment="1" applyProtection="1">
      <alignment vertical="center"/>
    </xf>
    <xf numFmtId="169" fontId="12" fillId="0" borderId="7" xfId="0" applyNumberFormat="1" applyFont="1" applyBorder="1" applyAlignment="1" applyProtection="1">
      <alignment vertical="center"/>
    </xf>
    <xf numFmtId="169" fontId="12" fillId="0" borderId="8" xfId="0" applyNumberFormat="1" applyFont="1" applyBorder="1" applyAlignment="1" applyProtection="1">
      <alignment vertical="center"/>
    </xf>
    <xf numFmtId="169" fontId="12" fillId="0" borderId="8" xfId="0" applyNumberFormat="1" applyFont="1" applyFill="1" applyBorder="1" applyAlignment="1" applyProtection="1">
      <alignment vertical="center"/>
    </xf>
    <xf numFmtId="0" fontId="10" fillId="5" borderId="3" xfId="0" applyFont="1" applyFill="1" applyBorder="1" applyAlignment="1" applyProtection="1">
      <alignment horizontal="left" vertical="center"/>
    </xf>
    <xf numFmtId="0" fontId="1" fillId="0" borderId="0" xfId="0" applyFont="1" applyProtection="1"/>
    <xf numFmtId="4" fontId="20" fillId="0" borderId="0" xfId="0" applyNumberFormat="1" applyFont="1" applyFill="1" applyProtection="1"/>
    <xf numFmtId="0" fontId="9" fillId="0" borderId="0" xfId="0" applyFont="1" applyAlignment="1" applyProtection="1"/>
    <xf numFmtId="4" fontId="21" fillId="0" borderId="0" xfId="0" applyNumberFormat="1" applyFont="1" applyFill="1" applyAlignment="1" applyProtection="1"/>
    <xf numFmtId="0" fontId="13" fillId="0" borderId="0" xfId="0" applyFont="1" applyProtection="1"/>
    <xf numFmtId="0" fontId="9" fillId="0" borderId="0" xfId="0" applyFont="1" applyProtection="1"/>
    <xf numFmtId="0" fontId="2" fillId="0" borderId="2" xfId="0" applyFont="1" applyBorder="1" applyAlignment="1" applyProtection="1">
      <alignment vertical="center"/>
    </xf>
    <xf numFmtId="0" fontId="1" fillId="0" borderId="1" xfId="0" applyFont="1" applyBorder="1" applyAlignment="1" applyProtection="1">
      <alignment horizontal="left" vertical="center" wrapText="1" indent="1"/>
    </xf>
    <xf numFmtId="169" fontId="1" fillId="0" borderId="8" xfId="0" applyNumberFormat="1" applyFont="1" applyFill="1" applyBorder="1" applyAlignment="1" applyProtection="1">
      <alignment vertical="center"/>
      <protection locked="0"/>
    </xf>
    <xf numFmtId="9" fontId="22" fillId="0" borderId="9" xfId="1" applyFont="1" applyFill="1" applyBorder="1" applyAlignment="1" applyProtection="1">
      <alignment vertical="center"/>
    </xf>
    <xf numFmtId="49" fontId="1" fillId="0" borderId="7" xfId="0" applyNumberFormat="1" applyFont="1" applyFill="1" applyBorder="1" applyAlignment="1" applyProtection="1">
      <alignment vertical="center"/>
      <protection locked="0"/>
    </xf>
    <xf numFmtId="169" fontId="1" fillId="0" borderId="8" xfId="0" applyNumberFormat="1" applyFont="1" applyBorder="1" applyAlignment="1" applyProtection="1">
      <alignment vertical="center"/>
      <protection locked="0"/>
    </xf>
    <xf numFmtId="0" fontId="2" fillId="0" borderId="1" xfId="0" applyFont="1" applyBorder="1" applyAlignment="1" applyProtection="1">
      <alignment vertical="center" wrapText="1"/>
    </xf>
    <xf numFmtId="0" fontId="1" fillId="0" borderId="1" xfId="0" applyFont="1" applyBorder="1" applyAlignment="1" applyProtection="1">
      <alignment horizontal="left" vertical="center" indent="1"/>
    </xf>
    <xf numFmtId="0" fontId="1" fillId="0" borderId="1" xfId="0" applyFont="1" applyFill="1" applyBorder="1" applyAlignment="1" applyProtection="1">
      <alignment horizontal="left" vertical="center" indent="1"/>
    </xf>
    <xf numFmtId="9" fontId="22" fillId="0" borderId="8" xfId="1" applyFont="1" applyFill="1" applyBorder="1" applyAlignment="1" applyProtection="1">
      <alignment vertical="center"/>
    </xf>
    <xf numFmtId="0" fontId="2" fillId="4" borderId="10" xfId="0" applyFont="1" applyFill="1" applyBorder="1" applyAlignment="1" applyProtection="1">
      <alignment vertical="center"/>
    </xf>
    <xf numFmtId="169" fontId="2" fillId="4" borderId="11" xfId="0" applyNumberFormat="1" applyFont="1" applyFill="1" applyBorder="1" applyAlignment="1" applyProtection="1">
      <alignment vertical="center"/>
    </xf>
    <xf numFmtId="9" fontId="22" fillId="4" borderId="12" xfId="1" applyFont="1" applyFill="1" applyBorder="1" applyAlignment="1" applyProtection="1">
      <alignment vertical="center"/>
    </xf>
    <xf numFmtId="49" fontId="2" fillId="4" borderId="13" xfId="0" applyNumberFormat="1" applyFont="1" applyFill="1" applyBorder="1" applyAlignment="1" applyProtection="1">
      <alignment vertical="center"/>
      <protection locked="0"/>
    </xf>
    <xf numFmtId="0" fontId="1" fillId="0" borderId="0" xfId="0" applyFont="1" applyAlignment="1" applyProtection="1">
      <alignment vertical="center"/>
    </xf>
    <xf numFmtId="0" fontId="2" fillId="6" borderId="14" xfId="0" applyFont="1" applyFill="1" applyBorder="1" applyAlignment="1" applyProtection="1">
      <alignment vertical="center"/>
    </xf>
    <xf numFmtId="0" fontId="2" fillId="6" borderId="15" xfId="0" applyFont="1" applyFill="1" applyBorder="1" applyAlignment="1" applyProtection="1">
      <alignment vertical="center"/>
    </xf>
    <xf numFmtId="4" fontId="1" fillId="6" borderId="15" xfId="0" applyNumberFormat="1" applyFont="1" applyFill="1" applyBorder="1" applyAlignment="1" applyProtection="1">
      <alignment vertical="center"/>
    </xf>
    <xf numFmtId="4" fontId="22" fillId="6" borderId="15" xfId="0" applyNumberFormat="1" applyFont="1" applyFill="1" applyBorder="1" applyAlignment="1" applyProtection="1">
      <alignment vertical="center"/>
    </xf>
    <xf numFmtId="4" fontId="1" fillId="6" borderId="16" xfId="0" applyNumberFormat="1" applyFont="1" applyFill="1" applyBorder="1" applyAlignment="1" applyProtection="1">
      <alignment vertical="center"/>
    </xf>
    <xf numFmtId="169" fontId="1" fillId="0" borderId="17" xfId="0" applyNumberFormat="1" applyFont="1" applyFill="1" applyBorder="1" applyAlignment="1" applyProtection="1">
      <alignment vertical="center"/>
      <protection locked="0"/>
    </xf>
    <xf numFmtId="9" fontId="22" fillId="4" borderId="11" xfId="1" applyFont="1" applyFill="1" applyBorder="1" applyAlignment="1" applyProtection="1">
      <alignment vertical="center"/>
    </xf>
    <xf numFmtId="49" fontId="2" fillId="4" borderId="18" xfId="0" applyNumberFormat="1" applyFont="1" applyFill="1" applyBorder="1" applyAlignment="1" applyProtection="1">
      <alignment vertical="center"/>
      <protection locked="0"/>
    </xf>
    <xf numFmtId="0" fontId="1" fillId="0" borderId="0" xfId="0" applyFont="1" applyFill="1" applyAlignment="1" applyProtection="1">
      <alignment vertical="center"/>
    </xf>
    <xf numFmtId="0" fontId="1" fillId="0" borderId="0" xfId="0" applyNumberFormat="1" applyFont="1" applyFill="1" applyAlignment="1" applyProtection="1">
      <alignment vertical="center"/>
    </xf>
    <xf numFmtId="0" fontId="22" fillId="0" borderId="0" xfId="0" applyNumberFormat="1" applyFont="1" applyFill="1" applyAlignment="1" applyProtection="1">
      <alignment vertical="center"/>
    </xf>
    <xf numFmtId="0" fontId="1" fillId="0" borderId="2" xfId="0" applyFont="1" applyBorder="1" applyAlignment="1" applyProtection="1">
      <alignment horizontal="left" vertical="center" wrapText="1" indent="1"/>
    </xf>
    <xf numFmtId="9" fontId="22" fillId="0" borderId="19" xfId="1" applyFont="1" applyFill="1" applyBorder="1" applyAlignment="1" applyProtection="1">
      <alignment vertical="center"/>
    </xf>
    <xf numFmtId="49" fontId="1" fillId="0" borderId="20" xfId="0" applyNumberFormat="1" applyFont="1" applyBorder="1" applyAlignment="1" applyProtection="1">
      <alignment vertical="center"/>
      <protection locked="0"/>
    </xf>
    <xf numFmtId="0" fontId="2" fillId="3" borderId="10" xfId="0" applyFont="1" applyFill="1" applyBorder="1" applyAlignment="1" applyProtection="1">
      <alignment vertical="center"/>
    </xf>
    <xf numFmtId="49" fontId="2" fillId="3" borderId="13" xfId="0" applyNumberFormat="1" applyFont="1" applyFill="1" applyBorder="1" applyAlignment="1" applyProtection="1">
      <alignment vertical="center"/>
      <protection locked="0"/>
    </xf>
    <xf numFmtId="0" fontId="1" fillId="0" borderId="0" xfId="0" applyNumberFormat="1" applyFont="1" applyAlignment="1" applyProtection="1">
      <alignment vertical="center"/>
    </xf>
    <xf numFmtId="0" fontId="1" fillId="0" borderId="4" xfId="0" applyFont="1" applyBorder="1" applyAlignment="1" applyProtection="1">
      <alignment vertical="center"/>
    </xf>
    <xf numFmtId="0" fontId="1" fillId="0" borderId="4" xfId="0" applyNumberFormat="1" applyFont="1" applyBorder="1" applyAlignment="1" applyProtection="1">
      <alignment vertical="center"/>
    </xf>
    <xf numFmtId="0" fontId="22" fillId="0" borderId="4" xfId="0" applyNumberFormat="1" applyFont="1" applyFill="1" applyBorder="1" applyAlignment="1" applyProtection="1">
      <alignment vertical="center"/>
    </xf>
    <xf numFmtId="0" fontId="2" fillId="0" borderId="0" xfId="0" applyFont="1" applyBorder="1" applyAlignment="1" applyProtection="1">
      <alignment horizontal="left" vertical="center"/>
    </xf>
    <xf numFmtId="0" fontId="7" fillId="0" borderId="0" xfId="0" applyFont="1" applyFill="1" applyProtection="1"/>
    <xf numFmtId="0" fontId="7" fillId="0" borderId="0" xfId="0" applyNumberFormat="1" applyFont="1" applyFill="1" applyProtection="1"/>
    <xf numFmtId="0" fontId="20" fillId="0" borderId="0" xfId="0" applyNumberFormat="1" applyFont="1" applyFill="1" applyProtection="1"/>
    <xf numFmtId="0" fontId="7" fillId="0" borderId="0" xfId="0" applyFont="1" applyAlignment="1" applyProtection="1">
      <alignment horizontal="left" vertical="top" wrapText="1"/>
    </xf>
    <xf numFmtId="0" fontId="23" fillId="0" borderId="0" xfId="0" applyFont="1" applyAlignment="1" applyProtection="1">
      <alignment horizontal="center"/>
      <protection locked="0"/>
    </xf>
    <xf numFmtId="0" fontId="24" fillId="0" borderId="0" xfId="0" applyFont="1" applyFill="1" applyAlignment="1" applyProtection="1">
      <alignment horizontal="center"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24" fillId="0" borderId="0" xfId="0" applyFont="1" applyFill="1" applyAlignment="1" applyProtection="1">
      <alignment vertical="center"/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4" fontId="7" fillId="0" borderId="0" xfId="0" applyNumberFormat="1" applyFont="1" applyFill="1" applyAlignment="1" applyProtection="1">
      <alignment vertical="center"/>
      <protection locked="0"/>
    </xf>
    <xf numFmtId="0" fontId="7" fillId="0" borderId="0" xfId="0" applyFont="1" applyFill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16" fillId="0" borderId="0" xfId="0" applyFont="1" applyFill="1" applyAlignment="1" applyProtection="1">
      <alignment vertical="center"/>
      <protection locked="0"/>
    </xf>
    <xf numFmtId="0" fontId="7" fillId="0" borderId="0" xfId="0" applyFont="1" applyAlignment="1" applyProtection="1">
      <alignment vertical="center"/>
    </xf>
    <xf numFmtId="0" fontId="7" fillId="0" borderId="0" xfId="0" applyFont="1" applyAlignment="1" applyProtection="1">
      <alignment horizontal="center" vertical="center"/>
    </xf>
    <xf numFmtId="4" fontId="7" fillId="0" borderId="0" xfId="0" applyNumberFormat="1" applyFont="1" applyAlignment="1" applyProtection="1">
      <alignment vertical="center"/>
    </xf>
    <xf numFmtId="4" fontId="20" fillId="0" borderId="0" xfId="0" applyNumberFormat="1" applyFont="1" applyFill="1" applyAlignment="1" applyProtection="1">
      <alignment horizontal="center" vertical="center"/>
    </xf>
    <xf numFmtId="0" fontId="9" fillId="7" borderId="21" xfId="0" applyFont="1" applyFill="1" applyBorder="1" applyAlignment="1" applyProtection="1">
      <alignment vertical="center"/>
    </xf>
    <xf numFmtId="0" fontId="9" fillId="7" borderId="22" xfId="0" applyFont="1" applyFill="1" applyBorder="1" applyAlignment="1" applyProtection="1">
      <alignment horizontal="center" vertical="center"/>
    </xf>
    <xf numFmtId="0" fontId="9" fillId="7" borderId="23" xfId="0" applyFont="1" applyFill="1" applyBorder="1" applyAlignment="1" applyProtection="1">
      <alignment horizontal="center" vertical="center"/>
    </xf>
    <xf numFmtId="0" fontId="9" fillId="0" borderId="5" xfId="0" applyFont="1" applyFill="1" applyBorder="1" applyAlignment="1" applyProtection="1">
      <alignment wrapText="1"/>
    </xf>
    <xf numFmtId="9" fontId="9" fillId="0" borderId="6" xfId="2" applyFont="1" applyBorder="1" applyAlignment="1" applyProtection="1">
      <alignment horizontal="center"/>
    </xf>
    <xf numFmtId="0" fontId="7" fillId="0" borderId="0" xfId="0" applyNumberFormat="1" applyFont="1" applyFill="1" applyAlignment="1" applyProtection="1">
      <alignment vertical="center"/>
    </xf>
    <xf numFmtId="0" fontId="9" fillId="0" borderId="1" xfId="0" applyFont="1" applyFill="1" applyBorder="1" applyAlignment="1" applyProtection="1">
      <alignment wrapText="1"/>
    </xf>
    <xf numFmtId="9" fontId="9" fillId="0" borderId="8" xfId="2" applyFont="1" applyBorder="1" applyAlignment="1" applyProtection="1">
      <alignment horizontal="center"/>
    </xf>
    <xf numFmtId="9" fontId="9" fillId="0" borderId="7" xfId="2" applyFont="1" applyBorder="1" applyAlignment="1" applyProtection="1">
      <alignment horizontal="center"/>
    </xf>
    <xf numFmtId="9" fontId="9" fillId="0" borderId="8" xfId="1" applyFont="1" applyBorder="1" applyAlignment="1" applyProtection="1">
      <alignment horizontal="center"/>
    </xf>
    <xf numFmtId="169" fontId="9" fillId="3" borderId="8" xfId="0" applyNumberFormat="1" applyFont="1" applyFill="1" applyBorder="1" applyAlignment="1" applyProtection="1">
      <alignment vertical="center"/>
    </xf>
    <xf numFmtId="0" fontId="9" fillId="0" borderId="7" xfId="0" applyNumberFormat="1" applyFont="1" applyBorder="1" applyAlignment="1" applyProtection="1">
      <alignment horizontal="center" vertical="center"/>
    </xf>
    <xf numFmtId="169" fontId="9" fillId="0" borderId="8" xfId="6" applyNumberFormat="1" applyFont="1" applyBorder="1" applyAlignment="1" applyProtection="1">
      <alignment horizontal="center" vertical="center"/>
    </xf>
    <xf numFmtId="169" fontId="9" fillId="0" borderId="7" xfId="6" applyNumberFormat="1" applyFont="1" applyBorder="1" applyAlignment="1" applyProtection="1">
      <alignment horizontal="center" vertical="center"/>
    </xf>
    <xf numFmtId="0" fontId="7" fillId="0" borderId="0" xfId="0" applyNumberFormat="1" applyFont="1" applyFill="1" applyAlignment="1" applyProtection="1">
      <alignment vertical="center" wrapText="1"/>
    </xf>
    <xf numFmtId="0" fontId="9" fillId="0" borderId="24" xfId="0" applyFont="1" applyFill="1" applyBorder="1" applyAlignment="1" applyProtection="1">
      <alignment wrapText="1"/>
    </xf>
    <xf numFmtId="169" fontId="9" fillId="0" borderId="25" xfId="6" applyNumberFormat="1" applyFont="1" applyBorder="1" applyAlignment="1" applyProtection="1">
      <alignment horizontal="center" vertical="center"/>
    </xf>
    <xf numFmtId="0" fontId="7" fillId="0" borderId="0" xfId="0" applyNumberFormat="1" applyFont="1" applyFill="1" applyAlignment="1" applyProtection="1">
      <alignment vertical="top" wrapText="1"/>
    </xf>
    <xf numFmtId="4" fontId="20" fillId="0" borderId="0" xfId="0" applyNumberFormat="1" applyFont="1" applyFill="1" applyAlignment="1" applyProtection="1">
      <alignment vertical="center"/>
    </xf>
    <xf numFmtId="4" fontId="7" fillId="0" borderId="0" xfId="0" applyNumberFormat="1" applyFont="1" applyProtection="1"/>
    <xf numFmtId="4" fontId="20" fillId="8" borderId="0" xfId="0" applyNumberFormat="1" applyFont="1" applyFill="1" applyProtection="1"/>
    <xf numFmtId="0" fontId="25" fillId="0" borderId="0" xfId="0" applyFont="1" applyAlignment="1" applyProtection="1">
      <alignment horizontal="center"/>
    </xf>
    <xf numFmtId="0" fontId="9" fillId="0" borderId="0" xfId="0" applyFont="1" applyFill="1" applyBorder="1" applyAlignment="1" applyProtection="1">
      <alignment vertical="top" wrapText="1"/>
    </xf>
    <xf numFmtId="0" fontId="9" fillId="0" borderId="21" xfId="0" applyFont="1" applyBorder="1" applyAlignment="1" applyProtection="1">
      <alignment wrapText="1"/>
    </xf>
    <xf numFmtId="0" fontId="9" fillId="0" borderId="26" xfId="0" applyFont="1" applyFill="1" applyBorder="1" applyAlignment="1" applyProtection="1">
      <alignment horizontal="center" vertical="center" wrapText="1"/>
      <protection locked="0"/>
    </xf>
    <xf numFmtId="4" fontId="9" fillId="0" borderId="21" xfId="0" applyNumberFormat="1" applyFont="1" applyBorder="1" applyAlignment="1" applyProtection="1">
      <alignment horizontal="center" wrapText="1"/>
    </xf>
    <xf numFmtId="4" fontId="9" fillId="0" borderId="27" xfId="0" applyNumberFormat="1" applyFont="1" applyBorder="1" applyAlignment="1" applyProtection="1">
      <alignment horizontal="center" vertical="center" wrapText="1"/>
    </xf>
    <xf numFmtId="0" fontId="2" fillId="0" borderId="0" xfId="0" applyFont="1" applyAlignment="1">
      <alignment horizontal="right"/>
    </xf>
    <xf numFmtId="0" fontId="2" fillId="9" borderId="8" xfId="0" applyFont="1" applyFill="1" applyBorder="1"/>
    <xf numFmtId="0" fontId="2" fillId="9" borderId="8" xfId="0" applyFont="1" applyFill="1" applyBorder="1" applyAlignment="1">
      <alignment horizontal="center"/>
    </xf>
    <xf numFmtId="0" fontId="2" fillId="9" borderId="8" xfId="0" applyFont="1" applyFill="1" applyBorder="1" applyAlignment="1">
      <alignment horizontal="center" wrapText="1"/>
    </xf>
    <xf numFmtId="0" fontId="0" fillId="0" borderId="8" xfId="0" applyBorder="1" applyProtection="1">
      <protection locked="0"/>
    </xf>
    <xf numFmtId="0" fontId="2" fillId="0" borderId="8" xfId="0" applyFont="1" applyBorder="1" applyProtection="1">
      <protection locked="0"/>
    </xf>
    <xf numFmtId="0" fontId="1" fillId="0" borderId="28" xfId="0" applyNumberFormat="1" applyFont="1" applyFill="1" applyBorder="1" applyAlignment="1" applyProtection="1">
      <alignment vertical="center" wrapText="1"/>
    </xf>
    <xf numFmtId="0" fontId="9" fillId="0" borderId="0" xfId="0" applyFont="1"/>
    <xf numFmtId="0" fontId="9" fillId="0" borderId="0" xfId="0" applyFont="1" applyFill="1" applyBorder="1" applyAlignment="1" applyProtection="1">
      <alignment horizontal="left" vertical="top" wrapText="1"/>
    </xf>
    <xf numFmtId="0" fontId="9" fillId="0" borderId="29" xfId="0" applyFont="1" applyFill="1" applyBorder="1" applyAlignment="1" applyProtection="1">
      <alignment horizontal="left" vertical="top" wrapText="1"/>
    </xf>
    <xf numFmtId="0" fontId="1" fillId="0" borderId="1" xfId="0" applyFont="1" applyBorder="1" applyAlignment="1" applyProtection="1">
      <alignment horizontal="left" vertical="center" indent="1"/>
      <protection locked="0"/>
    </xf>
    <xf numFmtId="0" fontId="13" fillId="0" borderId="0" xfId="0" applyFont="1" applyFill="1" applyBorder="1" applyAlignment="1" applyProtection="1">
      <alignment vertical="center" wrapText="1"/>
      <protection locked="0"/>
    </xf>
    <xf numFmtId="0" fontId="9" fillId="0" borderId="0" xfId="0" applyFont="1" applyFill="1" applyBorder="1" applyAlignment="1" applyProtection="1">
      <alignment horizontal="centerContinuous" vertical="top" wrapText="1"/>
    </xf>
    <xf numFmtId="0" fontId="13" fillId="0" borderId="29" xfId="0" applyFont="1" applyFill="1" applyBorder="1" applyAlignment="1" applyProtection="1">
      <alignment horizontal="left" vertical="center"/>
    </xf>
    <xf numFmtId="0" fontId="13" fillId="0" borderId="0" xfId="0" applyFont="1" applyAlignment="1" applyProtection="1">
      <protection locked="0"/>
    </xf>
    <xf numFmtId="0" fontId="13" fillId="0" borderId="0" xfId="0" applyFont="1" applyFill="1" applyBorder="1" applyAlignment="1" applyProtection="1">
      <alignment horizontal="right" vertical="center"/>
    </xf>
    <xf numFmtId="171" fontId="0" fillId="0" borderId="8" xfId="0" applyNumberFormat="1" applyBorder="1" applyAlignment="1" applyProtection="1">
      <alignment horizontal="center"/>
      <protection locked="0"/>
    </xf>
    <xf numFmtId="0" fontId="1" fillId="0" borderId="8" xfId="0" applyFont="1" applyBorder="1" applyProtection="1">
      <protection locked="0"/>
    </xf>
    <xf numFmtId="4" fontId="2" fillId="9" borderId="8" xfId="0" applyNumberFormat="1" applyFont="1" applyFill="1" applyBorder="1" applyAlignment="1">
      <alignment horizontal="center"/>
    </xf>
    <xf numFmtId="0" fontId="13" fillId="0" borderId="29" xfId="0" applyFont="1" applyFill="1" applyBorder="1" applyAlignment="1" applyProtection="1">
      <alignment horizontal="left" vertical="center" wrapText="1"/>
    </xf>
    <xf numFmtId="0" fontId="25" fillId="0" borderId="0" xfId="0" applyFont="1" applyFill="1" applyBorder="1" applyAlignment="1" applyProtection="1">
      <alignment horizontal="right" vertical="center"/>
    </xf>
    <xf numFmtId="0" fontId="9" fillId="0" borderId="0" xfId="0" applyFont="1" applyFill="1" applyBorder="1" applyAlignment="1" applyProtection="1">
      <alignment horizontal="left" vertical="center"/>
      <protection locked="0"/>
    </xf>
    <xf numFmtId="0" fontId="9" fillId="0" borderId="0" xfId="0" applyFont="1" applyAlignment="1" applyProtection="1">
      <alignment horizontal="left"/>
      <protection locked="0"/>
    </xf>
    <xf numFmtId="4" fontId="25" fillId="0" borderId="30" xfId="0" applyNumberFormat="1" applyFont="1" applyBorder="1" applyAlignment="1" applyProtection="1">
      <alignment horizontal="center" vertical="center" wrapText="1"/>
    </xf>
    <xf numFmtId="0" fontId="24" fillId="0" borderId="0" xfId="0" applyFont="1" applyFill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left" vertical="center" wrapText="1" indent="1"/>
      <protection locked="0"/>
    </xf>
    <xf numFmtId="0" fontId="1" fillId="0" borderId="0" xfId="0" applyFont="1" applyBorder="1" applyAlignment="1" applyProtection="1">
      <alignment vertical="center"/>
    </xf>
    <xf numFmtId="0" fontId="1" fillId="0" borderId="0" xfId="0" applyNumberFormat="1" applyFont="1" applyBorder="1" applyAlignment="1" applyProtection="1">
      <alignment vertical="center"/>
    </xf>
    <xf numFmtId="0" fontId="22" fillId="0" borderId="0" xfId="0" applyNumberFormat="1" applyFont="1" applyFill="1" applyBorder="1" applyAlignment="1" applyProtection="1">
      <alignment vertical="center"/>
    </xf>
    <xf numFmtId="9" fontId="22" fillId="4" borderId="31" xfId="1" applyFont="1" applyFill="1" applyBorder="1" applyAlignment="1" applyProtection="1">
      <alignment vertical="center"/>
    </xf>
    <xf numFmtId="0" fontId="22" fillId="0" borderId="15" xfId="0" applyNumberFormat="1" applyFont="1" applyFill="1" applyBorder="1" applyAlignment="1" applyProtection="1">
      <alignment vertical="center"/>
    </xf>
    <xf numFmtId="0" fontId="13" fillId="0" borderId="29" xfId="0" applyFont="1" applyFill="1" applyBorder="1" applyAlignment="1" applyProtection="1">
      <alignment horizontal="left" vertical="center"/>
      <protection locked="0"/>
    </xf>
    <xf numFmtId="49" fontId="1" fillId="0" borderId="13" xfId="0" applyNumberFormat="1" applyFont="1" applyFill="1" applyBorder="1" applyAlignment="1" applyProtection="1">
      <alignment vertical="center"/>
      <protection locked="0"/>
    </xf>
    <xf numFmtId="0" fontId="23" fillId="0" borderId="0" xfId="0" applyFont="1" applyAlignment="1" applyProtection="1">
      <alignment horizontal="center"/>
      <protection locked="0"/>
    </xf>
    <xf numFmtId="0" fontId="10" fillId="5" borderId="14" xfId="0" applyFont="1" applyFill="1" applyBorder="1" applyAlignment="1" applyProtection="1">
      <alignment horizontal="left" vertical="center" wrapText="1"/>
    </xf>
    <xf numFmtId="0" fontId="10" fillId="5" borderId="15" xfId="0" applyFont="1" applyFill="1" applyBorder="1" applyAlignment="1" applyProtection="1">
      <alignment horizontal="left" vertical="center" wrapText="1"/>
    </xf>
    <xf numFmtId="0" fontId="10" fillId="5" borderId="16" xfId="0" applyFont="1" applyFill="1" applyBorder="1" applyAlignment="1" applyProtection="1">
      <alignment horizontal="left" vertical="center" wrapText="1"/>
    </xf>
    <xf numFmtId="0" fontId="2" fillId="11" borderId="14" xfId="0" applyFont="1" applyFill="1" applyBorder="1" applyAlignment="1" applyProtection="1">
      <alignment horizontal="left" vertical="center"/>
    </xf>
    <xf numFmtId="0" fontId="2" fillId="11" borderId="15" xfId="0" applyFont="1" applyFill="1" applyBorder="1" applyAlignment="1" applyProtection="1">
      <alignment horizontal="left" vertical="center"/>
    </xf>
    <xf numFmtId="0" fontId="2" fillId="11" borderId="16" xfId="0" applyFont="1" applyFill="1" applyBorder="1" applyAlignment="1" applyProtection="1">
      <alignment horizontal="left" vertical="center"/>
    </xf>
    <xf numFmtId="0" fontId="2" fillId="12" borderId="14" xfId="0" applyFont="1" applyFill="1" applyBorder="1" applyAlignment="1" applyProtection="1">
      <alignment horizontal="left" vertical="center" wrapText="1"/>
    </xf>
    <xf numFmtId="0" fontId="2" fillId="12" borderId="15" xfId="0" applyFont="1" applyFill="1" applyBorder="1" applyAlignment="1" applyProtection="1">
      <alignment horizontal="left" vertical="center" wrapText="1"/>
    </xf>
    <xf numFmtId="0" fontId="2" fillId="12" borderId="16" xfId="0" applyFont="1" applyFill="1" applyBorder="1" applyAlignment="1" applyProtection="1">
      <alignment horizontal="left" vertical="center" wrapText="1"/>
    </xf>
    <xf numFmtId="0" fontId="10" fillId="0" borderId="22" xfId="0" applyFont="1" applyFill="1" applyBorder="1" applyAlignment="1" applyProtection="1">
      <alignment horizontal="center" vertical="top" wrapText="1"/>
    </xf>
    <xf numFmtId="0" fontId="26" fillId="0" borderId="34" xfId="0" applyFont="1" applyBorder="1" applyAlignment="1" applyProtection="1">
      <alignment horizontal="center" vertical="center" wrapText="1"/>
    </xf>
    <xf numFmtId="4" fontId="9" fillId="0" borderId="21" xfId="0" applyNumberFormat="1" applyFont="1" applyFill="1" applyBorder="1" applyAlignment="1" applyProtection="1">
      <alignment horizontal="center" vertical="center" wrapText="1"/>
    </xf>
    <xf numFmtId="4" fontId="9" fillId="0" borderId="26" xfId="0" applyNumberFormat="1" applyFont="1" applyFill="1" applyBorder="1" applyAlignment="1" applyProtection="1">
      <alignment horizontal="center" vertical="center" wrapText="1"/>
    </xf>
    <xf numFmtId="0" fontId="1" fillId="0" borderId="9" xfId="0" applyNumberFormat="1" applyFont="1" applyFill="1" applyBorder="1" applyAlignment="1" applyProtection="1">
      <alignment horizontal="center" vertical="center"/>
    </xf>
    <xf numFmtId="0" fontId="1" fillId="0" borderId="32" xfId="0" applyNumberFormat="1" applyFont="1" applyFill="1" applyBorder="1" applyAlignment="1" applyProtection="1">
      <alignment horizontal="center" vertical="center"/>
    </xf>
    <xf numFmtId="0" fontId="1" fillId="0" borderId="33" xfId="0" applyNumberFormat="1" applyFont="1" applyFill="1" applyBorder="1" applyAlignment="1" applyProtection="1">
      <alignment horizontal="center" vertical="center"/>
    </xf>
    <xf numFmtId="0" fontId="11" fillId="0" borderId="0" xfId="0" applyFont="1" applyBorder="1" applyAlignment="1" applyProtection="1">
      <alignment horizontal="center" vertical="center" wrapText="1"/>
    </xf>
    <xf numFmtId="0" fontId="9" fillId="0" borderId="0" xfId="0" applyFont="1" applyBorder="1" applyAlignment="1" applyProtection="1">
      <alignment horizontal="left" vertical="center"/>
    </xf>
    <xf numFmtId="0" fontId="24" fillId="0" borderId="0" xfId="0" applyFont="1" applyFill="1" applyAlignment="1" applyProtection="1">
      <alignment horizontal="center" vertical="center"/>
      <protection locked="0"/>
    </xf>
    <xf numFmtId="0" fontId="9" fillId="7" borderId="14" xfId="0" applyFont="1" applyFill="1" applyBorder="1" applyAlignment="1" applyProtection="1">
      <alignment horizontal="center" vertical="center"/>
    </xf>
    <xf numFmtId="0" fontId="9" fillId="7" borderId="16" xfId="0" applyFont="1" applyFill="1" applyBorder="1" applyAlignment="1" applyProtection="1">
      <alignment horizontal="center" vertical="center"/>
    </xf>
    <xf numFmtId="0" fontId="2" fillId="10" borderId="14" xfId="0" applyFont="1" applyFill="1" applyBorder="1" applyAlignment="1" applyProtection="1">
      <alignment horizontal="left" vertical="center" wrapText="1"/>
    </xf>
    <xf numFmtId="0" fontId="2" fillId="10" borderId="15" xfId="0" applyFont="1" applyFill="1" applyBorder="1" applyAlignment="1" applyProtection="1">
      <alignment horizontal="left" vertical="center" wrapText="1"/>
    </xf>
    <xf numFmtId="0" fontId="2" fillId="10" borderId="16" xfId="0" applyFont="1" applyFill="1" applyBorder="1" applyAlignment="1" applyProtection="1">
      <alignment horizontal="left" vertical="center" wrapText="1"/>
    </xf>
    <xf numFmtId="0" fontId="7" fillId="0" borderId="0" xfId="0" applyFont="1" applyAlignment="1" applyProtection="1">
      <alignment horizontal="left" vertical="top" wrapText="1"/>
    </xf>
    <xf numFmtId="0" fontId="24" fillId="0" borderId="0" xfId="0" applyFont="1" applyFill="1" applyAlignment="1" applyProtection="1">
      <alignment horizontal="center" vertical="center" wrapText="1"/>
      <protection locked="0"/>
    </xf>
  </cellXfs>
  <cellStyles count="8">
    <cellStyle name="Prozent" xfId="1" builtinId="5"/>
    <cellStyle name="Prozent 2" xfId="2"/>
    <cellStyle name="Standard" xfId="0" builtinId="0"/>
    <cellStyle name="Standard 2" xfId="3"/>
    <cellStyle name="Standard 2 2" xfId="4"/>
    <cellStyle name="Standard 3" xfId="5"/>
    <cellStyle name="Währung" xfId="6" builtinId="4"/>
    <cellStyle name="Währung 2" xfId="7"/>
  </cellStyles>
  <dxfs count="77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0B050"/>
      </font>
    </dxf>
    <dxf>
      <font>
        <b/>
        <i val="0"/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b/>
        <i val="0"/>
        <color rgb="FF009E47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5219700</xdr:colOff>
      <xdr:row>0</xdr:row>
      <xdr:rowOff>83820</xdr:rowOff>
    </xdr:from>
    <xdr:to>
      <xdr:col>6</xdr:col>
      <xdr:colOff>6324600</xdr:colOff>
      <xdr:row>0</xdr:row>
      <xdr:rowOff>525780</xdr:rowOff>
    </xdr:to>
    <xdr:pic>
      <xdr:nvPicPr>
        <xdr:cNvPr id="5327" name="Grafik 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83820"/>
          <a:ext cx="1104900" cy="441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3801034</xdr:colOff>
      <xdr:row>0</xdr:row>
      <xdr:rowOff>101750</xdr:rowOff>
    </xdr:from>
    <xdr:to>
      <xdr:col>5</xdr:col>
      <xdr:colOff>769619</xdr:colOff>
      <xdr:row>0</xdr:row>
      <xdr:rowOff>512596</xdr:rowOff>
    </xdr:to>
    <xdr:pic>
      <xdr:nvPicPr>
        <xdr:cNvPr id="8340" name="Grafik 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82281" y="101750"/>
          <a:ext cx="975809" cy="4108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C101"/>
  <sheetViews>
    <sheetView tabSelected="1" view="pageBreakPreview" topLeftCell="B1" zoomScale="70" zoomScaleNormal="80" zoomScaleSheetLayoutView="70" zoomScalePageLayoutView="85" workbookViewId="0">
      <selection activeCell="G15" sqref="G15"/>
    </sheetView>
  </sheetViews>
  <sheetFormatPr baseColWidth="10" defaultColWidth="11.44140625" defaultRowHeight="15" x14ac:dyDescent="0.25"/>
  <cols>
    <col min="1" max="1" width="15" style="8" hidden="1" customWidth="1"/>
    <col min="2" max="2" width="0.5546875" style="9" customWidth="1"/>
    <col min="3" max="3" width="70.88671875" style="45" customWidth="1"/>
    <col min="4" max="4" width="18.44140625" style="45" customWidth="1"/>
    <col min="5" max="5" width="23.5546875" style="145" customWidth="1"/>
    <col min="6" max="6" width="19" style="146" customWidth="1"/>
    <col min="7" max="7" width="93" style="145" customWidth="1"/>
    <col min="8" max="8" width="10.33203125" style="10" hidden="1" customWidth="1"/>
    <col min="9" max="9" width="13.88671875" style="7" customWidth="1"/>
    <col min="10" max="10" width="13.6640625" style="7" customWidth="1"/>
    <col min="11" max="16384" width="11.44140625" style="7"/>
  </cols>
  <sheetData>
    <row r="1" spans="1:9" ht="50.25" customHeight="1" thickBot="1" x14ac:dyDescent="0.3">
      <c r="A1" s="6"/>
      <c r="B1" s="2"/>
      <c r="C1" s="66" t="s">
        <v>69</v>
      </c>
      <c r="D1" s="187" t="s">
        <v>70</v>
      </c>
      <c r="E1" s="188"/>
      <c r="F1" s="188"/>
      <c r="G1" s="189"/>
      <c r="H1" s="2"/>
      <c r="I1" s="2"/>
    </row>
    <row r="2" spans="1:9" ht="30" customHeight="1" x14ac:dyDescent="0.25">
      <c r="A2" s="6"/>
      <c r="B2" s="2"/>
      <c r="C2" s="67"/>
      <c r="D2" s="196"/>
      <c r="E2" s="196"/>
      <c r="F2" s="196"/>
      <c r="G2" s="196"/>
      <c r="H2" s="2"/>
      <c r="I2" s="2"/>
    </row>
    <row r="3" spans="1:9" ht="26.25" customHeight="1" x14ac:dyDescent="0.25">
      <c r="C3" s="168" t="s">
        <v>74</v>
      </c>
      <c r="D3" s="184"/>
      <c r="E3" s="172"/>
      <c r="F3" s="172"/>
      <c r="G3" s="172"/>
    </row>
    <row r="4" spans="1:9" ht="37.5" customHeight="1" x14ac:dyDescent="0.25">
      <c r="B4" s="4"/>
      <c r="C4" s="173" t="s">
        <v>73</v>
      </c>
      <c r="D4" s="174">
        <v>2023</v>
      </c>
      <c r="E4" s="165"/>
      <c r="F4" s="148"/>
      <c r="G4" s="148"/>
      <c r="H4" s="1"/>
      <c r="I4" s="3"/>
    </row>
    <row r="5" spans="1:9" ht="19.5" customHeight="1" x14ac:dyDescent="0.25">
      <c r="B5" s="4"/>
      <c r="C5" s="173" t="s">
        <v>86</v>
      </c>
      <c r="D5" s="117"/>
      <c r="E5" s="164"/>
      <c r="F5" s="148"/>
      <c r="G5" s="148"/>
      <c r="H5" s="1"/>
      <c r="I5" s="3"/>
    </row>
    <row r="6" spans="1:9" s="12" customFormat="1" ht="16.2" thickBot="1" x14ac:dyDescent="0.35">
      <c r="A6" s="14"/>
      <c r="B6" s="15"/>
      <c r="D6" s="69"/>
      <c r="E6" s="16"/>
      <c r="F6" s="70"/>
      <c r="G6" s="16"/>
      <c r="H6" s="16"/>
    </row>
    <row r="7" spans="1:9" s="12" customFormat="1" ht="15.6" x14ac:dyDescent="0.3">
      <c r="A7" s="14"/>
      <c r="B7" s="15"/>
      <c r="D7" s="149" t="s">
        <v>71</v>
      </c>
      <c r="E7" s="151" t="s">
        <v>88</v>
      </c>
      <c r="F7" s="198" t="s">
        <v>87</v>
      </c>
      <c r="G7" s="152" t="s">
        <v>72</v>
      </c>
      <c r="H7" s="16"/>
    </row>
    <row r="8" spans="1:9" s="13" customFormat="1" ht="17.25" customHeight="1" thickBot="1" x14ac:dyDescent="0.3">
      <c r="A8" s="17"/>
      <c r="B8" s="18"/>
      <c r="C8" s="17"/>
      <c r="D8" s="150">
        <f>D4</f>
        <v>2023</v>
      </c>
      <c r="E8" s="150">
        <f>D4</f>
        <v>2023</v>
      </c>
      <c r="F8" s="199"/>
      <c r="G8" s="176" t="s">
        <v>80</v>
      </c>
      <c r="H8" s="19"/>
    </row>
    <row r="9" spans="1:9" s="13" customFormat="1" ht="21" x14ac:dyDescent="0.3">
      <c r="B9" s="20"/>
      <c r="C9" s="71" t="s">
        <v>4</v>
      </c>
      <c r="D9" s="203"/>
      <c r="E9" s="204"/>
      <c r="F9" s="204"/>
      <c r="G9" s="204"/>
      <c r="H9" s="21"/>
    </row>
    <row r="10" spans="1:9" s="13" customFormat="1" ht="7.5" customHeight="1" thickBot="1" x14ac:dyDescent="0.35">
      <c r="B10" s="22"/>
      <c r="C10" s="72"/>
      <c r="D10" s="197"/>
      <c r="E10" s="197"/>
      <c r="F10" s="197"/>
      <c r="G10" s="197"/>
      <c r="H10" s="21"/>
    </row>
    <row r="11" spans="1:9" s="24" customFormat="1" ht="13.8" thickBot="1" x14ac:dyDescent="0.3">
      <c r="A11" s="23"/>
      <c r="B11" s="20"/>
      <c r="C11" s="190" t="s">
        <v>82</v>
      </c>
      <c r="D11" s="191"/>
      <c r="E11" s="191"/>
      <c r="F11" s="191"/>
      <c r="G11" s="192"/>
      <c r="H11" s="20"/>
    </row>
    <row r="12" spans="1:9" s="13" customFormat="1" ht="15.6" x14ac:dyDescent="0.25">
      <c r="A12" s="25" t="s">
        <v>8</v>
      </c>
      <c r="B12" s="22"/>
      <c r="C12" s="73" t="s">
        <v>79</v>
      </c>
      <c r="D12" s="75"/>
      <c r="E12" s="78"/>
      <c r="F12" s="76" t="e">
        <f>(E12-D12)/D12</f>
        <v>#DIV/0!</v>
      </c>
      <c r="G12" s="159"/>
      <c r="H12" s="22"/>
    </row>
    <row r="13" spans="1:9" s="13" customFormat="1" ht="15.6" x14ac:dyDescent="0.25">
      <c r="A13" s="26" t="s">
        <v>9</v>
      </c>
      <c r="B13" s="22"/>
      <c r="C13" s="79" t="s">
        <v>77</v>
      </c>
      <c r="D13" s="200"/>
      <c r="E13" s="201"/>
      <c r="F13" s="201"/>
      <c r="G13" s="202"/>
      <c r="H13" s="22"/>
    </row>
    <row r="14" spans="1:9" s="13" customFormat="1" x14ac:dyDescent="0.25">
      <c r="A14" s="5" t="s">
        <v>10</v>
      </c>
      <c r="B14" s="22"/>
      <c r="C14" s="74" t="s">
        <v>0</v>
      </c>
      <c r="D14" s="75"/>
      <c r="E14" s="75"/>
      <c r="F14" s="76" t="e">
        <f t="shared" ref="F14:F19" si="0">(E14-D14)/D14</f>
        <v>#DIV/0!</v>
      </c>
      <c r="G14" s="77"/>
      <c r="H14" s="22"/>
    </row>
    <row r="15" spans="1:9" s="13" customFormat="1" x14ac:dyDescent="0.25">
      <c r="A15" s="5" t="s">
        <v>11</v>
      </c>
      <c r="B15" s="22"/>
      <c r="C15" s="80" t="s">
        <v>1</v>
      </c>
      <c r="D15" s="75"/>
      <c r="E15" s="75"/>
      <c r="F15" s="76" t="e">
        <f t="shared" si="0"/>
        <v>#DIV/0!</v>
      </c>
      <c r="G15" s="77"/>
      <c r="H15" s="22"/>
    </row>
    <row r="16" spans="1:9" s="13" customFormat="1" x14ac:dyDescent="0.25">
      <c r="A16" s="5" t="s">
        <v>12</v>
      </c>
      <c r="B16" s="22"/>
      <c r="C16" s="80" t="s">
        <v>2</v>
      </c>
      <c r="D16" s="75"/>
      <c r="E16" s="75"/>
      <c r="F16" s="76" t="e">
        <f t="shared" si="0"/>
        <v>#DIV/0!</v>
      </c>
      <c r="G16" s="77"/>
      <c r="H16" s="22"/>
    </row>
    <row r="17" spans="1:29" s="13" customFormat="1" x14ac:dyDescent="0.25">
      <c r="A17" s="5" t="s">
        <v>13</v>
      </c>
      <c r="B17" s="22"/>
      <c r="C17" s="80" t="s">
        <v>3</v>
      </c>
      <c r="D17" s="75"/>
      <c r="E17" s="75"/>
      <c r="F17" s="76" t="e">
        <f t="shared" si="0"/>
        <v>#DIV/0!</v>
      </c>
      <c r="G17" s="77"/>
      <c r="H17" s="22"/>
    </row>
    <row r="18" spans="1:29" s="13" customFormat="1" ht="15.6" thickBot="1" x14ac:dyDescent="0.3">
      <c r="A18" s="5" t="s">
        <v>14</v>
      </c>
      <c r="B18" s="18"/>
      <c r="C18" s="81" t="s">
        <v>83</v>
      </c>
      <c r="D18" s="75"/>
      <c r="E18" s="75"/>
      <c r="F18" s="82" t="e">
        <f t="shared" si="0"/>
        <v>#DIV/0!</v>
      </c>
      <c r="G18" s="77"/>
      <c r="H18" s="18"/>
    </row>
    <row r="19" spans="1:29" s="13" customFormat="1" ht="16.2" thickBot="1" x14ac:dyDescent="0.3">
      <c r="A19" s="28" t="s">
        <v>17</v>
      </c>
      <c r="B19" s="20"/>
      <c r="C19" s="83" t="s">
        <v>5</v>
      </c>
      <c r="D19" s="84">
        <f>SUM(D14:D18)+D12</f>
        <v>0</v>
      </c>
      <c r="E19" s="84">
        <f>SUM(E14:E18)+E12</f>
        <v>0</v>
      </c>
      <c r="F19" s="85" t="e">
        <f t="shared" si="0"/>
        <v>#DIV/0!</v>
      </c>
      <c r="G19" s="86"/>
      <c r="H19" s="20"/>
    </row>
    <row r="20" spans="1:29" s="13" customFormat="1" ht="13.8" thickBot="1" x14ac:dyDescent="0.3">
      <c r="A20" s="29"/>
      <c r="B20" s="30"/>
      <c r="C20" s="87"/>
      <c r="D20" s="87"/>
      <c r="E20" s="87"/>
      <c r="F20" s="87"/>
      <c r="G20" s="87"/>
      <c r="H20" s="30"/>
    </row>
    <row r="21" spans="1:29" s="13" customFormat="1" ht="13.8" thickBot="1" x14ac:dyDescent="0.3">
      <c r="A21" s="29"/>
      <c r="B21" s="22"/>
      <c r="C21" s="88" t="s">
        <v>90</v>
      </c>
      <c r="D21" s="89"/>
      <c r="E21" s="90"/>
      <c r="F21" s="91"/>
      <c r="G21" s="92"/>
      <c r="H21" s="22"/>
    </row>
    <row r="22" spans="1:29" s="13" customFormat="1" ht="15.6" thickBot="1" x14ac:dyDescent="0.3">
      <c r="A22" s="27" t="s">
        <v>15</v>
      </c>
      <c r="B22" s="22"/>
      <c r="C22" s="163"/>
      <c r="D22" s="75"/>
      <c r="E22" s="75"/>
      <c r="F22" s="82" t="e">
        <f>(E22-D22)/D22</f>
        <v>#DIV/0!</v>
      </c>
      <c r="G22" s="185"/>
      <c r="H22" s="22"/>
    </row>
    <row r="23" spans="1:29" s="13" customFormat="1" ht="16.2" thickBot="1" x14ac:dyDescent="0.3">
      <c r="A23" s="28" t="s">
        <v>16</v>
      </c>
      <c r="B23" s="20"/>
      <c r="C23" s="83" t="s">
        <v>93</v>
      </c>
      <c r="D23" s="84">
        <f>D22</f>
        <v>0</v>
      </c>
      <c r="E23" s="84">
        <f>E22</f>
        <v>0</v>
      </c>
      <c r="F23" s="94" t="e">
        <f>(E23-D23)/D23</f>
        <v>#DIV/0!</v>
      </c>
      <c r="G23" s="95"/>
      <c r="H23" s="20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</row>
    <row r="24" spans="1:29" s="13" customFormat="1" ht="13.8" thickBot="1" x14ac:dyDescent="0.3">
      <c r="A24" s="29"/>
      <c r="B24" s="22"/>
      <c r="C24" s="96"/>
      <c r="D24" s="96"/>
      <c r="E24" s="97"/>
      <c r="F24" s="98"/>
      <c r="G24" s="97"/>
      <c r="H24" s="2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</row>
    <row r="25" spans="1:29" s="13" customFormat="1" ht="19.5" customHeight="1" thickBot="1" x14ac:dyDescent="0.3">
      <c r="A25" s="34"/>
      <c r="B25" s="35"/>
      <c r="C25" s="193" t="s">
        <v>94</v>
      </c>
      <c r="D25" s="194"/>
      <c r="E25" s="194"/>
      <c r="F25" s="194"/>
      <c r="G25" s="195"/>
      <c r="H25" s="11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</row>
    <row r="26" spans="1:29" s="13" customFormat="1" ht="16.2" thickBot="1" x14ac:dyDescent="0.3">
      <c r="A26" s="34"/>
      <c r="B26" s="35"/>
      <c r="C26" s="99" t="s">
        <v>81</v>
      </c>
      <c r="D26" s="75"/>
      <c r="E26" s="93"/>
      <c r="F26" s="100" t="e">
        <f>(E26-D26)/D26</f>
        <v>#DIV/0!</v>
      </c>
      <c r="G26" s="101"/>
      <c r="H26" s="11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</row>
    <row r="27" spans="1:29" s="13" customFormat="1" ht="16.2" thickBot="1" x14ac:dyDescent="0.3">
      <c r="A27" s="34"/>
      <c r="B27" s="35"/>
      <c r="C27" s="102" t="s">
        <v>22</v>
      </c>
      <c r="D27" s="84">
        <f>SUM(D26:D26)</f>
        <v>0</v>
      </c>
      <c r="E27" s="84">
        <f>SUM(E26:E26)</f>
        <v>0</v>
      </c>
      <c r="F27" s="85" t="e">
        <f>(E27-D27)/D27</f>
        <v>#DIV/0!</v>
      </c>
      <c r="G27" s="103"/>
      <c r="H27" s="11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</row>
    <row r="28" spans="1:29" s="40" customFormat="1" ht="13.8" thickBot="1" x14ac:dyDescent="0.3">
      <c r="A28" s="38"/>
      <c r="B28" s="22"/>
      <c r="C28" s="105"/>
      <c r="D28" s="105"/>
      <c r="E28" s="106"/>
      <c r="F28" s="107"/>
      <c r="G28" s="106"/>
      <c r="H28" s="39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</row>
    <row r="29" spans="1:29" s="32" customFormat="1" ht="13.8" thickTop="1" x14ac:dyDescent="0.25">
      <c r="A29" s="30"/>
      <c r="B29" s="22"/>
      <c r="C29" s="179"/>
      <c r="D29" s="179"/>
      <c r="E29" s="180"/>
      <c r="F29" s="181"/>
      <c r="G29" s="180"/>
      <c r="H29" s="39"/>
    </row>
    <row r="30" spans="1:29" s="32" customFormat="1" ht="13.2" x14ac:dyDescent="0.25">
      <c r="A30" s="30"/>
      <c r="B30" s="22"/>
      <c r="C30" s="179"/>
      <c r="D30" s="179"/>
      <c r="E30" s="180"/>
      <c r="F30" s="181"/>
      <c r="G30" s="180"/>
      <c r="H30" s="39"/>
    </row>
    <row r="31" spans="1:29" s="32" customFormat="1" ht="13.2" x14ac:dyDescent="0.25">
      <c r="A31" s="30"/>
      <c r="B31" s="22"/>
      <c r="C31" s="179"/>
      <c r="D31" s="179"/>
      <c r="E31" s="180"/>
      <c r="F31" s="181"/>
      <c r="G31" s="180"/>
      <c r="H31" s="39"/>
    </row>
    <row r="32" spans="1:29" s="13" customFormat="1" ht="13.2" x14ac:dyDescent="0.25">
      <c r="A32" s="29"/>
      <c r="B32" s="22"/>
      <c r="C32" s="87"/>
      <c r="D32" s="87"/>
      <c r="E32" s="104"/>
      <c r="F32" s="98"/>
      <c r="G32" s="104"/>
      <c r="H32" s="39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</row>
    <row r="33" spans="1:10" s="24" customFormat="1" ht="17.399999999999999" x14ac:dyDescent="0.3">
      <c r="A33" s="23"/>
      <c r="B33" s="33"/>
      <c r="C33" s="71" t="s">
        <v>21</v>
      </c>
      <c r="D33" s="71"/>
      <c r="E33" s="71"/>
      <c r="F33" s="71"/>
      <c r="G33" s="71"/>
      <c r="H33" s="41"/>
    </row>
    <row r="34" spans="1:10" s="42" customFormat="1" ht="7.5" customHeight="1" thickBot="1" x14ac:dyDescent="0.3">
      <c r="A34" s="36"/>
      <c r="B34" s="33"/>
      <c r="C34" s="108"/>
      <c r="D34" s="108"/>
      <c r="E34" s="108"/>
      <c r="F34" s="108"/>
      <c r="G34" s="108"/>
      <c r="H34" s="41"/>
    </row>
    <row r="35" spans="1:10" s="13" customFormat="1" ht="13.8" thickBot="1" x14ac:dyDescent="0.3">
      <c r="A35" s="29"/>
      <c r="B35" s="43"/>
      <c r="C35" s="208" t="s">
        <v>89</v>
      </c>
      <c r="D35" s="209"/>
      <c r="E35" s="209"/>
      <c r="F35" s="209"/>
      <c r="G35" s="210"/>
      <c r="H35" s="43"/>
    </row>
    <row r="36" spans="1:10" s="13" customFormat="1" x14ac:dyDescent="0.25">
      <c r="A36" s="5" t="s">
        <v>18</v>
      </c>
      <c r="B36" s="18"/>
      <c r="C36" s="178" t="s">
        <v>91</v>
      </c>
      <c r="D36" s="93"/>
      <c r="E36" s="93"/>
      <c r="F36" s="82" t="e">
        <f>(E36-D36)/D36</f>
        <v>#DIV/0!</v>
      </c>
      <c r="G36" s="101"/>
      <c r="H36" s="18"/>
    </row>
    <row r="37" spans="1:10" s="13" customFormat="1" ht="15.6" thickBot="1" x14ac:dyDescent="0.3">
      <c r="A37" s="5" t="s">
        <v>18</v>
      </c>
      <c r="B37" s="18"/>
      <c r="C37" s="178" t="s">
        <v>92</v>
      </c>
      <c r="D37" s="93"/>
      <c r="E37" s="93"/>
      <c r="F37" s="82" t="e">
        <f>(E37-D37)/D37</f>
        <v>#DIV/0!</v>
      </c>
      <c r="G37" s="101"/>
      <c r="H37" s="18"/>
    </row>
    <row r="38" spans="1:10" s="13" customFormat="1" ht="16.2" thickBot="1" x14ac:dyDescent="0.3">
      <c r="A38" s="28" t="s">
        <v>19</v>
      </c>
      <c r="B38" s="20"/>
      <c r="C38" s="102" t="s">
        <v>7</v>
      </c>
      <c r="D38" s="84">
        <f>SUM(D36:D37)</f>
        <v>0</v>
      </c>
      <c r="E38" s="84">
        <f>SUM(E36:E37)</f>
        <v>0</v>
      </c>
      <c r="F38" s="94" t="e">
        <f>(E38-D38)/D38</f>
        <v>#DIV/0!</v>
      </c>
      <c r="G38" s="103"/>
      <c r="H38" s="20"/>
    </row>
    <row r="39" spans="1:10" s="13" customFormat="1" ht="13.8" thickBot="1" x14ac:dyDescent="0.3">
      <c r="A39" s="29"/>
      <c r="B39" s="22"/>
      <c r="C39" s="87"/>
      <c r="D39" s="104"/>
      <c r="E39" s="104"/>
      <c r="F39" s="183"/>
      <c r="G39" s="104"/>
      <c r="H39" s="22"/>
    </row>
    <row r="40" spans="1:10" s="13" customFormat="1" ht="16.2" thickBot="1" x14ac:dyDescent="0.3">
      <c r="A40" s="28" t="s">
        <v>20</v>
      </c>
      <c r="B40" s="44"/>
      <c r="C40" s="102" t="s">
        <v>95</v>
      </c>
      <c r="D40" s="84">
        <f>SUM(D19+D23-D27)-D38</f>
        <v>0</v>
      </c>
      <c r="E40" s="84">
        <f>SUM(E19+E23-E27)-E38</f>
        <v>0</v>
      </c>
      <c r="F40" s="182" t="e">
        <f>(E40-D40)/D40</f>
        <v>#DIV/0!</v>
      </c>
      <c r="G40" s="103"/>
      <c r="H40" s="44"/>
    </row>
    <row r="41" spans="1:10" x14ac:dyDescent="0.25">
      <c r="D41" s="109"/>
      <c r="E41" s="110"/>
      <c r="F41" s="111"/>
      <c r="G41" s="110"/>
    </row>
    <row r="42" spans="1:10" ht="15.6" x14ac:dyDescent="0.3">
      <c r="C42" s="147"/>
      <c r="D42" s="147"/>
      <c r="E42" s="147"/>
      <c r="F42" s="147"/>
      <c r="G42" s="147"/>
    </row>
    <row r="43" spans="1:10" x14ac:dyDescent="0.25">
      <c r="D43" s="109"/>
      <c r="E43" s="110"/>
      <c r="F43" s="111"/>
      <c r="G43" s="110"/>
    </row>
    <row r="44" spans="1:10" ht="14.25" customHeight="1" x14ac:dyDescent="0.25">
      <c r="C44" s="211" t="s">
        <v>67</v>
      </c>
      <c r="D44" s="211"/>
      <c r="E44" s="211"/>
      <c r="F44" s="211"/>
      <c r="G44" s="211"/>
      <c r="H44" s="49"/>
      <c r="I44" s="49"/>
      <c r="J44" s="49"/>
    </row>
    <row r="45" spans="1:10" ht="14.25" customHeight="1" x14ac:dyDescent="0.25">
      <c r="C45" s="211"/>
      <c r="D45" s="211"/>
      <c r="E45" s="211"/>
      <c r="F45" s="211"/>
      <c r="G45" s="211"/>
      <c r="H45" s="49"/>
      <c r="I45" s="49"/>
      <c r="J45" s="49"/>
    </row>
    <row r="46" spans="1:10" ht="17.25" customHeight="1" x14ac:dyDescent="0.25">
      <c r="C46" s="211"/>
      <c r="D46" s="211"/>
      <c r="E46" s="211"/>
      <c r="F46" s="211"/>
      <c r="G46" s="211"/>
      <c r="H46" s="49"/>
      <c r="I46" s="49"/>
      <c r="J46" s="49"/>
    </row>
    <row r="47" spans="1:10" ht="27" customHeight="1" x14ac:dyDescent="0.25">
      <c r="C47" s="211"/>
      <c r="D47" s="211"/>
      <c r="E47" s="211"/>
      <c r="F47" s="211"/>
      <c r="G47" s="211"/>
      <c r="H47" s="49"/>
      <c r="I47" s="49"/>
      <c r="J47" s="49"/>
    </row>
    <row r="48" spans="1:10" ht="27" customHeight="1" x14ac:dyDescent="0.25">
      <c r="C48" s="112"/>
      <c r="D48" s="112"/>
      <c r="E48" s="112"/>
      <c r="F48" s="112"/>
      <c r="G48" s="112"/>
      <c r="H48" s="49"/>
      <c r="I48" s="49"/>
      <c r="J48" s="49"/>
    </row>
    <row r="49" spans="1:10" ht="15" customHeight="1" x14ac:dyDescent="0.25">
      <c r="C49" s="112"/>
      <c r="D49" s="112"/>
      <c r="E49" s="112"/>
      <c r="F49" s="112"/>
      <c r="G49" s="112"/>
      <c r="H49" s="49"/>
      <c r="I49" s="49"/>
      <c r="J49" s="49"/>
    </row>
    <row r="50" spans="1:10" ht="15" customHeight="1" x14ac:dyDescent="0.25">
      <c r="C50" s="112"/>
      <c r="D50" s="112"/>
      <c r="E50" s="112"/>
      <c r="F50" s="112"/>
      <c r="G50" s="112"/>
      <c r="H50" s="49"/>
      <c r="I50" s="49"/>
      <c r="J50" s="49"/>
    </row>
    <row r="51" spans="1:10" x14ac:dyDescent="0.25">
      <c r="C51" s="113" t="s">
        <v>32</v>
      </c>
      <c r="D51" s="186" t="s">
        <v>32</v>
      </c>
      <c r="E51" s="186"/>
      <c r="F51" s="186"/>
      <c r="G51" s="113" t="s">
        <v>32</v>
      </c>
      <c r="H51" s="49"/>
      <c r="I51" s="49"/>
      <c r="J51" s="49"/>
    </row>
    <row r="52" spans="1:10" ht="15" customHeight="1" x14ac:dyDescent="0.25">
      <c r="C52" s="212" t="s">
        <v>31</v>
      </c>
      <c r="D52" s="212" t="s">
        <v>31</v>
      </c>
      <c r="E52" s="212"/>
      <c r="F52" s="212"/>
      <c r="G52" s="212" t="s">
        <v>31</v>
      </c>
      <c r="H52" s="50"/>
      <c r="I52" s="50"/>
      <c r="J52" s="49"/>
    </row>
    <row r="53" spans="1:10" ht="14.25" customHeight="1" x14ac:dyDescent="0.25">
      <c r="C53" s="205"/>
      <c r="D53" s="212"/>
      <c r="E53" s="212"/>
      <c r="F53" s="212"/>
      <c r="G53" s="205"/>
      <c r="H53" s="49"/>
      <c r="I53" s="49"/>
      <c r="J53" s="49"/>
    </row>
    <row r="54" spans="1:10" ht="15.6" x14ac:dyDescent="0.25">
      <c r="C54" s="114"/>
      <c r="D54" s="114"/>
      <c r="E54" s="114"/>
      <c r="F54" s="114"/>
      <c r="G54" s="114"/>
      <c r="H54" s="49"/>
      <c r="I54" s="49"/>
      <c r="J54" s="49"/>
    </row>
    <row r="55" spans="1:10" s="13" customFormat="1" ht="15.6" x14ac:dyDescent="0.25">
      <c r="A55" s="29"/>
      <c r="B55" s="22"/>
      <c r="C55" s="115"/>
      <c r="D55" s="115"/>
      <c r="E55" s="115"/>
      <c r="F55" s="116"/>
      <c r="G55" s="115"/>
      <c r="H55" s="49"/>
      <c r="I55" s="49"/>
      <c r="J55" s="49"/>
    </row>
    <row r="56" spans="1:10" s="13" customFormat="1" x14ac:dyDescent="0.25">
      <c r="A56" s="29"/>
      <c r="B56" s="22"/>
      <c r="C56" s="113" t="s">
        <v>32</v>
      </c>
      <c r="D56" s="186" t="s">
        <v>32</v>
      </c>
      <c r="E56" s="186"/>
      <c r="F56" s="186"/>
      <c r="G56" s="113" t="s">
        <v>32</v>
      </c>
      <c r="H56" s="46"/>
    </row>
    <row r="57" spans="1:10" s="13" customFormat="1" ht="15.6" x14ac:dyDescent="0.25">
      <c r="A57" s="29"/>
      <c r="B57" s="22"/>
      <c r="C57" s="114" t="s">
        <v>66</v>
      </c>
      <c r="D57" s="205" t="s">
        <v>66</v>
      </c>
      <c r="E57" s="205"/>
      <c r="F57" s="205"/>
      <c r="G57" s="114" t="s">
        <v>66</v>
      </c>
      <c r="H57" s="46"/>
    </row>
    <row r="58" spans="1:10" s="13" customFormat="1" ht="15.6" x14ac:dyDescent="0.25">
      <c r="A58" s="29"/>
      <c r="B58" s="22"/>
      <c r="C58" s="177"/>
      <c r="D58" s="177"/>
      <c r="E58" s="177"/>
      <c r="F58" s="177"/>
      <c r="G58" s="177"/>
      <c r="H58" s="46"/>
    </row>
    <row r="59" spans="1:10" s="13" customFormat="1" ht="15.6" x14ac:dyDescent="0.25">
      <c r="A59" s="29"/>
      <c r="B59" s="22"/>
      <c r="C59" s="177"/>
      <c r="D59" s="177"/>
      <c r="E59" s="177"/>
      <c r="F59" s="177"/>
      <c r="G59" s="177"/>
      <c r="H59" s="46"/>
    </row>
    <row r="60" spans="1:10" s="13" customFormat="1" ht="15.6" x14ac:dyDescent="0.25">
      <c r="A60" s="29"/>
      <c r="B60" s="37"/>
      <c r="C60" s="117"/>
      <c r="D60" s="117"/>
      <c r="E60" s="118"/>
      <c r="F60" s="119"/>
      <c r="G60" s="117"/>
      <c r="H60" s="35"/>
    </row>
    <row r="61" spans="1:10" s="13" customFormat="1" ht="15.6" x14ac:dyDescent="0.25">
      <c r="A61" s="29"/>
      <c r="B61" s="48"/>
      <c r="C61" s="121" t="s">
        <v>68</v>
      </c>
      <c r="D61" s="120"/>
      <c r="E61" s="120"/>
      <c r="F61" s="120"/>
      <c r="G61" s="120"/>
      <c r="H61" s="47"/>
    </row>
    <row r="62" spans="1:10" s="13" customFormat="1" x14ac:dyDescent="0.25">
      <c r="A62" s="29"/>
      <c r="B62" s="48"/>
      <c r="C62" s="122"/>
      <c r="D62" s="123"/>
      <c r="E62" s="123"/>
      <c r="F62" s="123"/>
      <c r="G62" s="123"/>
      <c r="H62" s="47"/>
    </row>
    <row r="63" spans="1:10" s="13" customFormat="1" x14ac:dyDescent="0.25">
      <c r="A63" s="29"/>
      <c r="B63" s="48"/>
      <c r="C63" s="122"/>
      <c r="D63" s="122"/>
      <c r="E63" s="124"/>
      <c r="F63" s="125"/>
      <c r="G63" s="124"/>
      <c r="H63" s="35"/>
    </row>
    <row r="64" spans="1:10" s="13" customFormat="1" x14ac:dyDescent="0.25">
      <c r="A64" s="29"/>
      <c r="B64" s="48"/>
      <c r="C64" s="122"/>
      <c r="D64" s="122"/>
      <c r="E64" s="124"/>
      <c r="F64" s="125"/>
      <c r="G64" s="124"/>
      <c r="H64" s="35"/>
    </row>
    <row r="65" spans="1:10" s="13" customFormat="1" ht="16.2" hidden="1" thickBot="1" x14ac:dyDescent="0.3">
      <c r="A65" s="29"/>
      <c r="B65" s="37"/>
      <c r="C65" s="126" t="s">
        <v>6</v>
      </c>
      <c r="D65" s="127">
        <v>2017</v>
      </c>
      <c r="E65" s="128">
        <v>2018</v>
      </c>
      <c r="F65" s="87"/>
      <c r="G65" s="87"/>
      <c r="H65" s="31"/>
      <c r="I65" s="206" t="s">
        <v>23</v>
      </c>
      <c r="J65" s="207"/>
    </row>
    <row r="66" spans="1:10" s="13" customFormat="1" ht="15.6" hidden="1" x14ac:dyDescent="0.3">
      <c r="A66" s="29"/>
      <c r="B66" s="31"/>
      <c r="C66" s="129" t="s">
        <v>24</v>
      </c>
      <c r="D66" s="130" t="e">
        <f>#REF!/#REF!</f>
        <v>#REF!</v>
      </c>
      <c r="E66" s="130" t="e">
        <f>#REF!/#REF!</f>
        <v>#REF!</v>
      </c>
      <c r="F66" s="87"/>
      <c r="G66" s="131" t="s">
        <v>65</v>
      </c>
      <c r="I66" s="51">
        <v>0.43</v>
      </c>
      <c r="J66" s="52">
        <v>1.4</v>
      </c>
    </row>
    <row r="67" spans="1:10" s="13" customFormat="1" ht="15.6" hidden="1" x14ac:dyDescent="0.3">
      <c r="A67" s="29"/>
      <c r="B67" s="29"/>
      <c r="C67" s="132" t="s">
        <v>25</v>
      </c>
      <c r="D67" s="133" t="e">
        <f>#REF!/#REF!</f>
        <v>#REF!</v>
      </c>
      <c r="E67" s="133" t="e">
        <f>#REF!/#REF!</f>
        <v>#REF!</v>
      </c>
      <c r="F67" s="87"/>
      <c r="G67" s="131" t="s">
        <v>62</v>
      </c>
      <c r="I67" s="53">
        <v>0.25</v>
      </c>
      <c r="J67" s="54">
        <v>0.89</v>
      </c>
    </row>
    <row r="68" spans="1:10" s="29" customFormat="1" ht="31.2" hidden="1" x14ac:dyDescent="0.3">
      <c r="C68" s="132" t="s">
        <v>64</v>
      </c>
      <c r="D68" s="134" t="e">
        <f>#REF!/#REF!</f>
        <v>#REF!</v>
      </c>
      <c r="E68" s="134" t="e">
        <f>#REF!/#REF!</f>
        <v>#REF!</v>
      </c>
      <c r="F68" s="96"/>
      <c r="G68" s="131" t="s">
        <v>38</v>
      </c>
      <c r="I68" s="53">
        <v>0.01</v>
      </c>
      <c r="J68" s="54">
        <v>0.63</v>
      </c>
    </row>
    <row r="69" spans="1:10" s="13" customFormat="1" ht="15.6" hidden="1" x14ac:dyDescent="0.3">
      <c r="A69" s="29"/>
      <c r="B69" s="29"/>
      <c r="C69" s="132" t="s">
        <v>26</v>
      </c>
      <c r="D69" s="133" t="e">
        <f>#REF!/#REF!</f>
        <v>#REF!</v>
      </c>
      <c r="E69" s="133" t="e">
        <f>#REF!/#REF!</f>
        <v>#REF!</v>
      </c>
      <c r="F69" s="87"/>
      <c r="G69" s="131" t="s">
        <v>39</v>
      </c>
      <c r="I69" s="55">
        <v>0</v>
      </c>
      <c r="J69" s="56">
        <v>0.09</v>
      </c>
    </row>
    <row r="70" spans="1:10" s="13" customFormat="1" ht="31.2" hidden="1" x14ac:dyDescent="0.3">
      <c r="A70" s="29"/>
      <c r="B70" s="29"/>
      <c r="C70" s="132" t="s">
        <v>27</v>
      </c>
      <c r="D70" s="134" t="e">
        <f>D38/#REF!</f>
        <v>#REF!</v>
      </c>
      <c r="E70" s="134" t="e">
        <f>E38/#REF!</f>
        <v>#REF!</v>
      </c>
      <c r="F70" s="87"/>
      <c r="G70" s="131" t="s">
        <v>40</v>
      </c>
      <c r="I70" s="55">
        <v>0.37</v>
      </c>
      <c r="J70" s="56">
        <v>1.1599999999999999</v>
      </c>
    </row>
    <row r="71" spans="1:10" s="13" customFormat="1" ht="31.2" hidden="1" x14ac:dyDescent="0.3">
      <c r="A71" s="29"/>
      <c r="B71" s="29"/>
      <c r="C71" s="132" t="s">
        <v>63</v>
      </c>
      <c r="D71" s="135" t="e">
        <f>(#REF!+D38)/#REF!</f>
        <v>#REF!</v>
      </c>
      <c r="E71" s="135" t="e">
        <f>(#REF!+E38)/#REF!</f>
        <v>#REF!</v>
      </c>
      <c r="F71" s="87"/>
      <c r="G71" s="131" t="s">
        <v>41</v>
      </c>
      <c r="I71" s="55">
        <v>0.37</v>
      </c>
      <c r="J71" s="56">
        <v>1.18</v>
      </c>
    </row>
    <row r="72" spans="1:10" s="13" customFormat="1" ht="31.2" hidden="1" x14ac:dyDescent="0.3">
      <c r="A72" s="29"/>
      <c r="B72" s="29"/>
      <c r="C72" s="132" t="s">
        <v>28</v>
      </c>
      <c r="D72" s="134" t="e">
        <f>(#REF!+#REF!)/#REF!</f>
        <v>#REF!</v>
      </c>
      <c r="E72" s="134" t="e">
        <f>(#REF!+#REF!)/#REF!</f>
        <v>#REF!</v>
      </c>
      <c r="F72" s="87"/>
      <c r="G72" s="131" t="s">
        <v>43</v>
      </c>
      <c r="I72" s="57">
        <v>0</v>
      </c>
      <c r="J72" s="58">
        <v>7.86</v>
      </c>
    </row>
    <row r="73" spans="1:10" s="13" customFormat="1" ht="31.2" hidden="1" x14ac:dyDescent="0.3">
      <c r="A73" s="29"/>
      <c r="B73" s="29"/>
      <c r="C73" s="132" t="s">
        <v>30</v>
      </c>
      <c r="D73" s="133" t="e">
        <f>#REF!/(#REF!+#REF!)</f>
        <v>#REF!</v>
      </c>
      <c r="E73" s="133" t="e">
        <f>#REF!/(#REF!+#REF!)</f>
        <v>#REF!</v>
      </c>
      <c r="F73" s="87"/>
      <c r="G73" s="131" t="s">
        <v>42</v>
      </c>
      <c r="H73" s="35"/>
      <c r="I73" s="57">
        <v>0</v>
      </c>
      <c r="J73" s="58">
        <v>489.25</v>
      </c>
    </row>
    <row r="74" spans="1:10" s="13" customFormat="1" ht="15.6" hidden="1" x14ac:dyDescent="0.3">
      <c r="A74" s="29"/>
      <c r="B74" s="37"/>
      <c r="C74" s="132" t="s">
        <v>29</v>
      </c>
      <c r="D74" s="134" t="e">
        <f>#REF!/#REF!</f>
        <v>#REF!</v>
      </c>
      <c r="E74" s="134" t="e">
        <f>#REF!/#REF!</f>
        <v>#REF!</v>
      </c>
      <c r="F74" s="87"/>
      <c r="G74" s="131" t="s">
        <v>44</v>
      </c>
      <c r="H74" s="35"/>
      <c r="I74" s="59">
        <v>0</v>
      </c>
      <c r="J74" s="60">
        <v>10.7</v>
      </c>
    </row>
    <row r="75" spans="1:10" s="13" customFormat="1" ht="15.6" hidden="1" x14ac:dyDescent="0.3">
      <c r="A75" s="29"/>
      <c r="B75" s="37"/>
      <c r="C75" s="132" t="s">
        <v>59</v>
      </c>
      <c r="D75" s="136">
        <f>D40</f>
        <v>0</v>
      </c>
      <c r="E75" s="136">
        <f>E40</f>
        <v>0</v>
      </c>
      <c r="F75" s="87"/>
      <c r="G75" s="131" t="s">
        <v>37</v>
      </c>
      <c r="H75" s="35"/>
      <c r="I75" s="61">
        <v>-177000</v>
      </c>
      <c r="J75" s="62">
        <v>243600</v>
      </c>
    </row>
    <row r="76" spans="1:10" s="13" customFormat="1" ht="15.6" hidden="1" x14ac:dyDescent="0.3">
      <c r="A76" s="29"/>
      <c r="B76" s="37"/>
      <c r="C76" s="132" t="s">
        <v>33</v>
      </c>
      <c r="D76" s="137" t="e">
        <f>(#REF!/#REF!)/12</f>
        <v>#REF!</v>
      </c>
      <c r="E76" s="137" t="e">
        <f>(#REF!/#REF!)/12</f>
        <v>#REF!</v>
      </c>
      <c r="F76" s="87"/>
      <c r="G76" s="131" t="s">
        <v>45</v>
      </c>
      <c r="H76" s="35"/>
      <c r="I76" s="61">
        <v>270</v>
      </c>
      <c r="J76" s="63">
        <v>1400</v>
      </c>
    </row>
    <row r="77" spans="1:10" s="13" customFormat="1" ht="15.6" hidden="1" x14ac:dyDescent="0.3">
      <c r="A77" s="29"/>
      <c r="B77" s="37"/>
      <c r="C77" s="132" t="s">
        <v>34</v>
      </c>
      <c r="D77" s="138" t="e">
        <f>(#REF!/#REF!)/12</f>
        <v>#REF!</v>
      </c>
      <c r="E77" s="138" t="e">
        <f>(#REF!/#REF!)/12</f>
        <v>#REF!</v>
      </c>
      <c r="F77" s="87"/>
      <c r="G77" s="131" t="s">
        <v>58</v>
      </c>
      <c r="H77" s="35"/>
      <c r="I77" s="61">
        <v>170</v>
      </c>
      <c r="J77" s="62">
        <v>1210</v>
      </c>
    </row>
    <row r="78" spans="1:10" s="13" customFormat="1" ht="15.6" hidden="1" x14ac:dyDescent="0.3">
      <c r="A78" s="29"/>
      <c r="B78" s="37"/>
      <c r="C78" s="132" t="s">
        <v>35</v>
      </c>
      <c r="D78" s="139" t="e">
        <f>(#REF!/#REF!)/12</f>
        <v>#REF!</v>
      </c>
      <c r="E78" s="139" t="e">
        <f>(#REF!/#REF!)/12</f>
        <v>#REF!</v>
      </c>
      <c r="F78" s="87"/>
      <c r="G78" s="131" t="s">
        <v>46</v>
      </c>
      <c r="H78" s="35"/>
      <c r="I78" s="61">
        <v>100</v>
      </c>
      <c r="J78" s="62">
        <v>830</v>
      </c>
    </row>
    <row r="79" spans="1:10" s="13" customFormat="1" ht="15.6" hidden="1" x14ac:dyDescent="0.3">
      <c r="A79" s="29"/>
      <c r="B79" s="37"/>
      <c r="C79" s="132" t="s">
        <v>36</v>
      </c>
      <c r="D79" s="138" t="e">
        <f>(#REF!/#REF!)/12</f>
        <v>#REF!</v>
      </c>
      <c r="E79" s="138" t="e">
        <f>(#REF!/#REF!)/12</f>
        <v>#REF!</v>
      </c>
      <c r="F79" s="87"/>
      <c r="G79" s="131" t="s">
        <v>47</v>
      </c>
      <c r="H79" s="35"/>
      <c r="I79" s="64">
        <v>50</v>
      </c>
      <c r="J79" s="65">
        <v>720</v>
      </c>
    </row>
    <row r="80" spans="1:10" s="13" customFormat="1" ht="15.6" hidden="1" x14ac:dyDescent="0.3">
      <c r="A80" s="29"/>
      <c r="B80" s="37"/>
      <c r="C80" s="132" t="s">
        <v>50</v>
      </c>
      <c r="D80" s="139" t="e">
        <f>(#REF!/#REF!)/12</f>
        <v>#REF!</v>
      </c>
      <c r="E80" s="139" t="e">
        <f>(#REF!/#REF!)/12</f>
        <v>#REF!</v>
      </c>
      <c r="F80" s="87"/>
      <c r="G80" s="131" t="s">
        <v>48</v>
      </c>
      <c r="H80" s="35"/>
      <c r="I80" s="64">
        <v>0</v>
      </c>
      <c r="J80" s="65">
        <v>130</v>
      </c>
    </row>
    <row r="81" spans="1:10" s="13" customFormat="1" ht="15.6" hidden="1" x14ac:dyDescent="0.3">
      <c r="A81" s="29"/>
      <c r="B81" s="37"/>
      <c r="C81" s="132" t="s">
        <v>51</v>
      </c>
      <c r="D81" s="138" t="e">
        <f>((#REF!+#REF!)/#REF!)/12</f>
        <v>#REF!</v>
      </c>
      <c r="E81" s="138" t="e">
        <f>((#REF!+#REF!)/#REF!)/12</f>
        <v>#REF!</v>
      </c>
      <c r="F81" s="87"/>
      <c r="G81" s="131" t="s">
        <v>56</v>
      </c>
      <c r="H81" s="35"/>
      <c r="I81" s="64">
        <v>0</v>
      </c>
      <c r="J81" s="65">
        <v>10500</v>
      </c>
    </row>
    <row r="82" spans="1:10" s="13" customFormat="1" ht="31.2" hidden="1" x14ac:dyDescent="0.3">
      <c r="A82" s="29"/>
      <c r="B82" s="37"/>
      <c r="C82" s="132" t="s">
        <v>55</v>
      </c>
      <c r="D82" s="139" t="e">
        <f>D81-D80</f>
        <v>#REF!</v>
      </c>
      <c r="E82" s="139" t="e">
        <f>E81-E80</f>
        <v>#REF!</v>
      </c>
      <c r="F82" s="87"/>
      <c r="G82" s="140" t="s">
        <v>57</v>
      </c>
      <c r="H82" s="35"/>
      <c r="I82" s="64">
        <v>-50</v>
      </c>
      <c r="J82" s="65">
        <v>10500</v>
      </c>
    </row>
    <row r="83" spans="1:10" s="13" customFormat="1" ht="30" hidden="1" x14ac:dyDescent="0.3">
      <c r="A83" s="29"/>
      <c r="B83" s="37"/>
      <c r="C83" s="132" t="s">
        <v>52</v>
      </c>
      <c r="D83" s="138" t="e">
        <f>((#REF!+#REF!)/#REF!)/12</f>
        <v>#REF!</v>
      </c>
      <c r="E83" s="138" t="e">
        <f>((#REF!+#REF!)/#REF!)/12</f>
        <v>#REF!</v>
      </c>
      <c r="F83" s="87"/>
      <c r="G83" s="140" t="s">
        <v>49</v>
      </c>
      <c r="H83" s="35"/>
      <c r="I83" s="64">
        <v>0</v>
      </c>
      <c r="J83" s="65">
        <v>95</v>
      </c>
    </row>
    <row r="84" spans="1:10" s="13" customFormat="1" ht="15.6" hidden="1" x14ac:dyDescent="0.3">
      <c r="A84" s="29"/>
      <c r="B84" s="37"/>
      <c r="C84" s="132" t="s">
        <v>53</v>
      </c>
      <c r="D84" s="139" t="e">
        <f>(#REF!/#REF!)/12</f>
        <v>#REF!</v>
      </c>
      <c r="E84" s="139" t="e">
        <f>(#REF!/#REF!)/12</f>
        <v>#REF!</v>
      </c>
      <c r="F84" s="87"/>
      <c r="G84" s="131" t="s">
        <v>60</v>
      </c>
      <c r="H84" s="35"/>
      <c r="I84" s="64">
        <v>0</v>
      </c>
      <c r="J84" s="65">
        <v>250</v>
      </c>
    </row>
    <row r="85" spans="1:10" s="13" customFormat="1" ht="31.8" hidden="1" thickBot="1" x14ac:dyDescent="0.35">
      <c r="A85" s="29"/>
      <c r="B85" s="37"/>
      <c r="C85" s="141" t="s">
        <v>54</v>
      </c>
      <c r="D85" s="142" t="e">
        <f>D84-D83</f>
        <v>#REF!</v>
      </c>
      <c r="E85" s="142" t="e">
        <f>E84-E83</f>
        <v>#REF!</v>
      </c>
      <c r="F85" s="87"/>
      <c r="G85" s="143" t="s">
        <v>61</v>
      </c>
      <c r="H85" s="35"/>
      <c r="I85" s="64">
        <v>-10</v>
      </c>
      <c r="J85" s="65">
        <v>225</v>
      </c>
    </row>
    <row r="86" spans="1:10" s="13" customFormat="1" x14ac:dyDescent="0.25">
      <c r="A86" s="29"/>
      <c r="B86" s="37"/>
      <c r="C86" s="122"/>
      <c r="D86" s="122"/>
      <c r="E86" s="124"/>
      <c r="F86" s="144"/>
      <c r="G86" s="124"/>
      <c r="H86" s="35"/>
    </row>
    <row r="87" spans="1:10" s="13" customFormat="1" x14ac:dyDescent="0.25">
      <c r="A87" s="29"/>
      <c r="B87" s="37"/>
      <c r="C87" s="122"/>
      <c r="D87" s="122"/>
      <c r="E87" s="124"/>
      <c r="F87" s="144"/>
      <c r="G87" s="124"/>
      <c r="H87" s="35"/>
    </row>
    <row r="88" spans="1:10" s="13" customFormat="1" x14ac:dyDescent="0.25">
      <c r="A88" s="29"/>
      <c r="B88" s="37"/>
      <c r="C88" s="122"/>
      <c r="D88" s="122"/>
      <c r="E88" s="124"/>
      <c r="F88" s="144"/>
      <c r="G88" s="124"/>
      <c r="H88" s="35"/>
    </row>
    <row r="89" spans="1:10" s="13" customFormat="1" x14ac:dyDescent="0.25">
      <c r="A89" s="29"/>
      <c r="B89" s="37"/>
      <c r="C89" s="122"/>
      <c r="D89" s="122"/>
      <c r="E89" s="124"/>
      <c r="F89" s="144"/>
      <c r="G89" s="124"/>
      <c r="H89" s="35"/>
    </row>
    <row r="90" spans="1:10" s="13" customFormat="1" x14ac:dyDescent="0.25">
      <c r="A90" s="29"/>
      <c r="B90" s="37"/>
      <c r="C90" s="122"/>
      <c r="D90" s="122"/>
      <c r="E90" s="124"/>
      <c r="F90" s="144"/>
      <c r="G90" s="124"/>
      <c r="H90" s="35"/>
    </row>
    <row r="91" spans="1:10" s="13" customFormat="1" x14ac:dyDescent="0.25">
      <c r="A91" s="29"/>
      <c r="B91" s="37"/>
      <c r="C91" s="122"/>
      <c r="D91" s="122"/>
      <c r="E91" s="124"/>
      <c r="F91" s="144"/>
      <c r="G91" s="124"/>
      <c r="H91" s="35"/>
    </row>
    <row r="92" spans="1:10" s="13" customFormat="1" x14ac:dyDescent="0.25">
      <c r="A92" s="29"/>
      <c r="B92" s="37"/>
      <c r="C92" s="122"/>
      <c r="D92" s="122"/>
      <c r="E92" s="124"/>
      <c r="F92" s="144"/>
      <c r="G92" s="124"/>
      <c r="H92" s="35"/>
    </row>
    <row r="93" spans="1:10" s="13" customFormat="1" x14ac:dyDescent="0.25">
      <c r="A93" s="29"/>
      <c r="B93" s="37"/>
      <c r="C93" s="122"/>
      <c r="D93" s="122"/>
      <c r="E93" s="124"/>
      <c r="F93" s="144"/>
      <c r="G93" s="124"/>
      <c r="H93" s="35"/>
    </row>
    <row r="94" spans="1:10" s="13" customFormat="1" x14ac:dyDescent="0.25">
      <c r="A94" s="29"/>
      <c r="B94" s="37"/>
      <c r="C94" s="122"/>
      <c r="D94" s="122"/>
      <c r="E94" s="124"/>
      <c r="F94" s="144"/>
      <c r="G94" s="124"/>
      <c r="H94" s="35"/>
    </row>
    <row r="95" spans="1:10" s="13" customFormat="1" x14ac:dyDescent="0.25">
      <c r="A95" s="29"/>
      <c r="B95" s="37"/>
      <c r="C95" s="122"/>
      <c r="D95" s="122"/>
      <c r="E95" s="124"/>
      <c r="F95" s="144"/>
      <c r="G95" s="124"/>
      <c r="H95" s="35"/>
    </row>
    <row r="96" spans="1:10" s="13" customFormat="1" x14ac:dyDescent="0.25">
      <c r="A96" s="29"/>
      <c r="B96" s="37"/>
      <c r="C96" s="122"/>
      <c r="D96" s="122"/>
      <c r="E96" s="124"/>
      <c r="F96" s="144"/>
      <c r="G96" s="124"/>
      <c r="H96" s="35"/>
    </row>
    <row r="97" spans="1:8" s="13" customFormat="1" x14ac:dyDescent="0.25">
      <c r="A97" s="29"/>
      <c r="B97" s="37"/>
      <c r="C97" s="122"/>
      <c r="D97" s="122"/>
      <c r="E97" s="124"/>
      <c r="F97" s="144"/>
      <c r="G97" s="124"/>
      <c r="H97" s="35"/>
    </row>
    <row r="98" spans="1:8" s="13" customFormat="1" x14ac:dyDescent="0.25">
      <c r="A98" s="29"/>
      <c r="B98" s="37"/>
      <c r="C98" s="122"/>
      <c r="D98" s="122"/>
      <c r="E98" s="124"/>
      <c r="F98" s="144"/>
      <c r="G98" s="124"/>
      <c r="H98" s="35"/>
    </row>
    <row r="99" spans="1:8" s="13" customFormat="1" x14ac:dyDescent="0.25">
      <c r="A99" s="29"/>
      <c r="B99" s="37"/>
      <c r="C99" s="122"/>
      <c r="D99" s="122"/>
      <c r="E99" s="124"/>
      <c r="F99" s="144"/>
      <c r="G99" s="124"/>
      <c r="H99" s="35"/>
    </row>
    <row r="100" spans="1:8" x14ac:dyDescent="0.25">
      <c r="B100" s="37"/>
      <c r="C100" s="122"/>
      <c r="D100" s="122"/>
      <c r="F100" s="68"/>
    </row>
    <row r="101" spans="1:8" x14ac:dyDescent="0.25">
      <c r="C101" s="122"/>
      <c r="D101" s="122"/>
      <c r="F101" s="68"/>
    </row>
  </sheetData>
  <sheetProtection password="FDB5" sheet="1" selectLockedCells="1"/>
  <customSheetViews>
    <customSheetView guid="{E3EFE13F-F9E6-4E57-899B-029C103C1743}" showPageBreaks="1" printArea="1" hiddenRows="1" hiddenColumns="1" view="pageLayout" topLeftCell="B109">
      <selection activeCell="D73" sqref="D73"/>
      <rowBreaks count="5" manualBreakCount="5">
        <brk id="39" min="2" max="7" man="1"/>
        <brk id="76" min="2" max="7" man="1"/>
        <brk id="118" min="2" max="7" man="1"/>
        <brk id="162" min="2" max="7" man="1"/>
        <brk id="231" max="16383" man="1"/>
      </rowBreaks>
      <pageMargins left="0.31496062992125984" right="0.31496062992125984" top="0.74803149606299213" bottom="0.74803149606299213" header="0.31496062992125984" footer="0.31496062992125984"/>
      <printOptions horizontalCentered="1"/>
      <pageSetup paperSize="9" scale="65" orientation="landscape" cellComments="asDisplayed" r:id="rId1"/>
      <headerFooter>
        <oddFooter>&amp;LVersion190902&amp;CMA 10 - FB Förderungen - Nr. 0851&amp;R&amp;"Arial Narrow,Standard"Seite &amp;P von &amp;N</oddFooter>
      </headerFooter>
    </customSheetView>
    <customSheetView guid="{4CF3A9B4-5075-44C5-B09B-F13858879396}" scale="80" hiddenRows="1" hiddenColumns="1" topLeftCell="B1">
      <selection activeCell="I112" sqref="I112"/>
      <rowBreaks count="4" manualBreakCount="4">
        <brk id="39" min="2" max="7" man="1"/>
        <brk id="76" min="2" max="7" man="1"/>
        <brk id="118" min="2" max="7" man="1"/>
        <brk id="162" min="2" max="7" man="1"/>
      </rowBreaks>
      <pageMargins left="0.31496062992125984" right="0.31496062992125984" top="0.74803149606299213" bottom="0.74803149606299213" header="0.31496062992125984" footer="0.31496062992125984"/>
      <printOptions horizontalCentered="1"/>
      <pageSetup paperSize="9" scale="65" orientation="landscape" cellComments="asDisplayed" r:id="rId2"/>
      <headerFooter>
        <oddFooter>&amp;LVersion180912&amp;CMA 10 - FB Förderungen - Nr. 0851&amp;R&amp;"Arial Narrow,Standard"Seite &amp;P von &amp;N</oddFooter>
      </headerFooter>
    </customSheetView>
    <customSheetView guid="{E1C149F8-C1E7-41A0-B24B-0B57A36393EC}" scale="80" hiddenRows="1" hiddenColumns="1" topLeftCell="B1">
      <selection activeCell="I112" sqref="I112"/>
      <rowBreaks count="4" manualBreakCount="4">
        <brk id="39" min="2" max="7" man="1"/>
        <brk id="76" min="2" max="7" man="1"/>
        <brk id="118" min="2" max="7" man="1"/>
        <brk id="162" min="2" max="7" man="1"/>
      </rowBreaks>
      <pageMargins left="0.31496062992125984" right="0.31496062992125984" top="0.74803149606299213" bottom="0.74803149606299213" header="0.31496062992125984" footer="0.31496062992125984"/>
      <printOptions horizontalCentered="1"/>
      <pageSetup paperSize="9" scale="65" orientation="landscape" cellComments="asDisplayed" r:id="rId3"/>
      <headerFooter>
        <oddFooter>&amp;LVersion180912&amp;CMA 10 - FB Förderungen - Nr. 0851&amp;R&amp;"Arial Narrow,Standard"Seite &amp;P von &amp;N</oddFooter>
      </headerFooter>
    </customSheetView>
  </customSheetViews>
  <mergeCells count="17">
    <mergeCell ref="D56:F56"/>
    <mergeCell ref="D13:G13"/>
    <mergeCell ref="D9:G9"/>
    <mergeCell ref="D57:F57"/>
    <mergeCell ref="I65:J65"/>
    <mergeCell ref="C35:G35"/>
    <mergeCell ref="C44:G47"/>
    <mergeCell ref="D52:F53"/>
    <mergeCell ref="C52:C53"/>
    <mergeCell ref="G52:G53"/>
    <mergeCell ref="D51:F51"/>
    <mergeCell ref="D1:G1"/>
    <mergeCell ref="C11:G11"/>
    <mergeCell ref="C25:G25"/>
    <mergeCell ref="D2:G2"/>
    <mergeCell ref="D10:G10"/>
    <mergeCell ref="F7:F8"/>
  </mergeCells>
  <phoneticPr fontId="0" type="noConversion"/>
  <conditionalFormatting sqref="F14:F18 F22:F23">
    <cfRule type="cellIs" dxfId="76" priority="316" stopIfTrue="1" operator="lessThan">
      <formula>-0.3</formula>
    </cfRule>
    <cfRule type="cellIs" dxfId="75" priority="317" stopIfTrue="1" operator="greaterThan">
      <formula>0.3</formula>
    </cfRule>
    <cfRule type="cellIs" dxfId="74" priority="318" stopIfTrue="1" operator="between">
      <formula>-0.3</formula>
      <formula>0.3</formula>
    </cfRule>
  </conditionalFormatting>
  <conditionalFormatting sqref="F37">
    <cfRule type="cellIs" dxfId="73" priority="199" stopIfTrue="1" operator="lessThan">
      <formula>-0.3</formula>
    </cfRule>
    <cfRule type="cellIs" dxfId="72" priority="200" stopIfTrue="1" operator="greaterThan">
      <formula>0.3</formula>
    </cfRule>
    <cfRule type="cellIs" dxfId="71" priority="201" stopIfTrue="1" operator="between">
      <formula>-0.3</formula>
      <formula>0.3</formula>
    </cfRule>
  </conditionalFormatting>
  <conditionalFormatting sqref="F26">
    <cfRule type="cellIs" dxfId="70" priority="163" stopIfTrue="1" operator="lessThan">
      <formula>-0.3</formula>
    </cfRule>
    <cfRule type="cellIs" dxfId="69" priority="164" stopIfTrue="1" operator="greaterThan">
      <formula>0.3</formula>
    </cfRule>
    <cfRule type="cellIs" dxfId="68" priority="165" stopIfTrue="1" operator="between">
      <formula>-0.3</formula>
      <formula>0.3</formula>
    </cfRule>
  </conditionalFormatting>
  <conditionalFormatting sqref="F40">
    <cfRule type="cellIs" dxfId="67" priority="131" stopIfTrue="1" operator="lessThan">
      <formula>-0.3</formula>
    </cfRule>
    <cfRule type="cellIs" dxfId="66" priority="132" stopIfTrue="1" operator="greaterThan">
      <formula>0.3</formula>
    </cfRule>
    <cfRule type="cellIs" dxfId="65" priority="133" stopIfTrue="1" operator="between">
      <formula>-0.3</formula>
      <formula>0.3</formula>
    </cfRule>
  </conditionalFormatting>
  <conditionalFormatting sqref="F38">
    <cfRule type="cellIs" dxfId="64" priority="125" stopIfTrue="1" operator="lessThan">
      <formula>-0.3</formula>
    </cfRule>
    <cfRule type="cellIs" dxfId="63" priority="126" stopIfTrue="1" operator="greaterThan">
      <formula>0.3</formula>
    </cfRule>
    <cfRule type="cellIs" dxfId="62" priority="127" stopIfTrue="1" operator="between">
      <formula>-0.3</formula>
      <formula>0.3</formula>
    </cfRule>
  </conditionalFormatting>
  <conditionalFormatting sqref="F27">
    <cfRule type="cellIs" dxfId="61" priority="119" stopIfTrue="1" operator="lessThan">
      <formula>-0.3</formula>
    </cfRule>
    <cfRule type="cellIs" dxfId="60" priority="120" stopIfTrue="1" operator="greaterThan">
      <formula>0.3</formula>
    </cfRule>
    <cfRule type="cellIs" dxfId="59" priority="121" stopIfTrue="1" operator="between">
      <formula>-0.3</formula>
      <formula>0.3</formula>
    </cfRule>
  </conditionalFormatting>
  <conditionalFormatting sqref="F19">
    <cfRule type="cellIs" dxfId="58" priority="113" stopIfTrue="1" operator="lessThan">
      <formula>-0.3</formula>
    </cfRule>
    <cfRule type="cellIs" dxfId="57" priority="114" stopIfTrue="1" operator="greaterThan">
      <formula>0.3</formula>
    </cfRule>
    <cfRule type="cellIs" dxfId="56" priority="115" stopIfTrue="1" operator="between">
      <formula>-0.3</formula>
      <formula>0.3</formula>
    </cfRule>
  </conditionalFormatting>
  <conditionalFormatting sqref="D75:E75">
    <cfRule type="cellIs" dxfId="55" priority="108" stopIfTrue="1" operator="lessThan">
      <formula>0</formula>
    </cfRule>
    <cfRule type="cellIs" dxfId="54" priority="109" stopIfTrue="1" operator="greaterThan">
      <formula>0</formula>
    </cfRule>
  </conditionalFormatting>
  <conditionalFormatting sqref="D68:E68">
    <cfRule type="cellIs" dxfId="53" priority="325" stopIfTrue="1" operator="lessThan">
      <formula>$I$72</formula>
    </cfRule>
    <cfRule type="cellIs" dxfId="52" priority="326" stopIfTrue="1" operator="greaterThan">
      <formula>$J$72</formula>
    </cfRule>
  </conditionalFormatting>
  <conditionalFormatting sqref="D70:E70">
    <cfRule type="cellIs" dxfId="51" priority="329" stopIfTrue="1" operator="lessThan">
      <formula>$I$74</formula>
    </cfRule>
    <cfRule type="cellIs" dxfId="50" priority="330" stopIfTrue="1" operator="greaterThan">
      <formula>$J$74</formula>
    </cfRule>
  </conditionalFormatting>
  <conditionalFormatting sqref="D40:E40">
    <cfRule type="cellIs" dxfId="49" priority="103" stopIfTrue="1" operator="lessThan">
      <formula>0</formula>
    </cfRule>
    <cfRule type="cellIs" dxfId="48" priority="105" stopIfTrue="1" operator="greaterThan">
      <formula>0</formula>
    </cfRule>
  </conditionalFormatting>
  <conditionalFormatting sqref="D66:E66">
    <cfRule type="cellIs" dxfId="47" priority="99" stopIfTrue="1" operator="lessThan">
      <formula>$I$66</formula>
    </cfRule>
    <cfRule type="cellIs" dxfId="46" priority="100" stopIfTrue="1" operator="greaterThan">
      <formula>$J$66</formula>
    </cfRule>
  </conditionalFormatting>
  <conditionalFormatting sqref="D67:E67">
    <cfRule type="cellIs" dxfId="45" priority="93" stopIfTrue="1" operator="lessThan">
      <formula>$I$67</formula>
    </cfRule>
    <cfRule type="cellIs" dxfId="44" priority="94" stopIfTrue="1" operator="greaterThan">
      <formula>$J$67</formula>
    </cfRule>
  </conditionalFormatting>
  <conditionalFormatting sqref="D68:E68">
    <cfRule type="cellIs" dxfId="43" priority="91" stopIfTrue="1" operator="lessThan">
      <formula>$I$68</formula>
    </cfRule>
    <cfRule type="cellIs" dxfId="42" priority="92" stopIfTrue="1" operator="greaterThan">
      <formula>$J$68</formula>
    </cfRule>
  </conditionalFormatting>
  <conditionalFormatting sqref="D69:E69">
    <cfRule type="cellIs" dxfId="41" priority="85" stopIfTrue="1" operator="lessThan">
      <formula>$I$69</formula>
    </cfRule>
    <cfRule type="cellIs" dxfId="40" priority="86" stopIfTrue="1" operator="greaterThan">
      <formula>$J$69</formula>
    </cfRule>
  </conditionalFormatting>
  <conditionalFormatting sqref="D70:E70">
    <cfRule type="cellIs" dxfId="39" priority="83" stopIfTrue="1" operator="lessThan">
      <formula>$I$70</formula>
    </cfRule>
    <cfRule type="cellIs" dxfId="38" priority="84" stopIfTrue="1" operator="greaterThan">
      <formula>$J$70</formula>
    </cfRule>
  </conditionalFormatting>
  <conditionalFormatting sqref="D71:E71">
    <cfRule type="cellIs" dxfId="37" priority="77" stopIfTrue="1" operator="lessThan">
      <formula>$I$71</formula>
    </cfRule>
    <cfRule type="cellIs" dxfId="36" priority="78" stopIfTrue="1" operator="greaterThan">
      <formula>$J$71</formula>
    </cfRule>
  </conditionalFormatting>
  <conditionalFormatting sqref="D72:E72">
    <cfRule type="cellIs" dxfId="35" priority="75" stopIfTrue="1" operator="lessThan">
      <formula>$I$72</formula>
    </cfRule>
    <cfRule type="cellIs" dxfId="34" priority="76" stopIfTrue="1" operator="greaterThan">
      <formula>$J$72</formula>
    </cfRule>
  </conditionalFormatting>
  <conditionalFormatting sqref="D73:E73">
    <cfRule type="cellIs" dxfId="33" priority="69" stopIfTrue="1" operator="lessThan">
      <formula>$I$73</formula>
    </cfRule>
    <cfRule type="cellIs" dxfId="32" priority="70" stopIfTrue="1" operator="greaterThan">
      <formula>$J$73</formula>
    </cfRule>
  </conditionalFormatting>
  <conditionalFormatting sqref="D74:E74">
    <cfRule type="cellIs" dxfId="31" priority="67" stopIfTrue="1" operator="lessThan">
      <formula>$I$74</formula>
    </cfRule>
    <cfRule type="cellIs" dxfId="30" priority="68" stopIfTrue="1" operator="greaterThan">
      <formula>$J$74</formula>
    </cfRule>
  </conditionalFormatting>
  <conditionalFormatting sqref="D75:E75">
    <cfRule type="cellIs" dxfId="29" priority="61" stopIfTrue="1" operator="lessThan">
      <formula>$I$75</formula>
    </cfRule>
    <cfRule type="cellIs" dxfId="28" priority="62" stopIfTrue="1" operator="greaterThan">
      <formula>$J$75</formula>
    </cfRule>
  </conditionalFormatting>
  <conditionalFormatting sqref="D76:E76">
    <cfRule type="cellIs" dxfId="27" priority="59" stopIfTrue="1" operator="lessThan">
      <formula>$I$76</formula>
    </cfRule>
    <cfRule type="cellIs" dxfId="26" priority="60" stopIfTrue="1" operator="greaterThan">
      <formula>$J$76</formula>
    </cfRule>
  </conditionalFormatting>
  <conditionalFormatting sqref="D77:E77">
    <cfRule type="cellIs" dxfId="25" priority="53" stopIfTrue="1" operator="lessThan">
      <formula>$I$77</formula>
    </cfRule>
    <cfRule type="cellIs" dxfId="24" priority="54" stopIfTrue="1" operator="greaterThan">
      <formula>$J$77</formula>
    </cfRule>
  </conditionalFormatting>
  <conditionalFormatting sqref="D78:E78">
    <cfRule type="cellIs" dxfId="23" priority="51" stopIfTrue="1" operator="lessThan">
      <formula>$I$78</formula>
    </cfRule>
    <cfRule type="cellIs" dxfId="22" priority="52" stopIfTrue="1" operator="greaterThan">
      <formula>$J$78</formula>
    </cfRule>
  </conditionalFormatting>
  <conditionalFormatting sqref="D79:E79">
    <cfRule type="cellIs" dxfId="21" priority="45" stopIfTrue="1" operator="lessThan">
      <formula>$I$79</formula>
    </cfRule>
    <cfRule type="cellIs" dxfId="20" priority="46" stopIfTrue="1" operator="greaterThan">
      <formula>$J$79</formula>
    </cfRule>
  </conditionalFormatting>
  <conditionalFormatting sqref="D80:E80">
    <cfRule type="cellIs" dxfId="19" priority="43" stopIfTrue="1" operator="lessThan">
      <formula>$I$80</formula>
    </cfRule>
    <cfRule type="cellIs" dxfId="18" priority="44" stopIfTrue="1" operator="greaterThan">
      <formula>$J$80</formula>
    </cfRule>
  </conditionalFormatting>
  <conditionalFormatting sqref="D81:E81">
    <cfRule type="cellIs" dxfId="17" priority="37" stopIfTrue="1" operator="lessThan">
      <formula>$I$81</formula>
    </cfRule>
    <cfRule type="cellIs" dxfId="16" priority="38" stopIfTrue="1" operator="greaterThan">
      <formula>$J$81</formula>
    </cfRule>
  </conditionalFormatting>
  <conditionalFormatting sqref="D82:E82">
    <cfRule type="cellIs" dxfId="15" priority="35" stopIfTrue="1" operator="lessThan">
      <formula>$I$82</formula>
    </cfRule>
    <cfRule type="cellIs" dxfId="14" priority="36" stopIfTrue="1" operator="greaterThan">
      <formula>$J$82</formula>
    </cfRule>
  </conditionalFormatting>
  <conditionalFormatting sqref="D83:E83">
    <cfRule type="cellIs" dxfId="13" priority="29" stopIfTrue="1" operator="lessThan">
      <formula>$I$83</formula>
    </cfRule>
    <cfRule type="cellIs" dxfId="12" priority="30" stopIfTrue="1" operator="greaterThan">
      <formula>$J$83</formula>
    </cfRule>
  </conditionalFormatting>
  <conditionalFormatting sqref="D84:E84">
    <cfRule type="cellIs" dxfId="11" priority="27" stopIfTrue="1" operator="lessThan">
      <formula>$I$84</formula>
    </cfRule>
    <cfRule type="cellIs" dxfId="10" priority="28" stopIfTrue="1" operator="greaterThan">
      <formula>$J$84</formula>
    </cfRule>
  </conditionalFormatting>
  <conditionalFormatting sqref="I85">
    <cfRule type="cellIs" dxfId="9" priority="23" stopIfTrue="1" operator="lessThan">
      <formula>$I$85</formula>
    </cfRule>
  </conditionalFormatting>
  <conditionalFormatting sqref="H85">
    <cfRule type="cellIs" dxfId="8" priority="24" stopIfTrue="1" operator="greaterThan">
      <formula>$I$85</formula>
    </cfRule>
  </conditionalFormatting>
  <conditionalFormatting sqref="D85:E85">
    <cfRule type="cellIs" dxfId="7" priority="21" stopIfTrue="1" operator="lessThan">
      <formula>$I$85</formula>
    </cfRule>
    <cfRule type="cellIs" dxfId="6" priority="22" stopIfTrue="1" operator="greaterThan">
      <formula>$J$85</formula>
    </cfRule>
  </conditionalFormatting>
  <conditionalFormatting sqref="F12">
    <cfRule type="cellIs" dxfId="5" priority="7" stopIfTrue="1" operator="lessThan">
      <formula>-0.3</formula>
    </cfRule>
    <cfRule type="cellIs" dxfId="4" priority="8" stopIfTrue="1" operator="greaterThan">
      <formula>0.3</formula>
    </cfRule>
    <cfRule type="cellIs" dxfId="3" priority="9" stopIfTrue="1" operator="between">
      <formula>-0.3</formula>
      <formula>0.3</formula>
    </cfRule>
  </conditionalFormatting>
  <conditionalFormatting sqref="F36">
    <cfRule type="cellIs" dxfId="2" priority="1" stopIfTrue="1" operator="lessThan">
      <formula>-0.3</formula>
    </cfRule>
    <cfRule type="cellIs" dxfId="1" priority="2" stopIfTrue="1" operator="greaterThan">
      <formula>0.3</formula>
    </cfRule>
    <cfRule type="cellIs" dxfId="0" priority="3" stopIfTrue="1" operator="between">
      <formula>-0.3</formula>
      <formula>0.3</formula>
    </cfRule>
  </conditionalFormatting>
  <printOptions horizontalCentered="1"/>
  <pageMargins left="0.31496062992125984" right="0.31496062992125984" top="0.74803149606299213" bottom="0.74803149606299213" header="0.31496062992125984" footer="0.31496062992125984"/>
  <pageSetup paperSize="9" scale="61" orientation="landscape" cellComments="asDisplayed" r:id="rId4"/>
  <headerFooter>
    <oddFooter>&amp;L&amp;"Wiener Melange,Standard"Version230301&amp;C&amp;"Wiener Melange,Standard"Stadt Wien - Kindergärten - FB WFI&amp;R&amp;"Wiener Melange,Standard"Seite &amp;P von &amp;N</oddFooter>
  </headerFooter>
  <rowBreaks count="2" manualBreakCount="2">
    <brk id="30" min="2" max="7" man="1"/>
    <brk id="61" min="2" max="7" man="1"/>
  </rowBreaks>
  <ignoredErrors>
    <ignoredError sqref="D8:E8" unlockedFormula="1"/>
    <ignoredError sqref="F40" evalError="1"/>
  </ignoredErrors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5"/>
  <sheetViews>
    <sheetView zoomScale="85" zoomScaleNormal="85" workbookViewId="0">
      <selection activeCell="F5" sqref="F5"/>
    </sheetView>
  </sheetViews>
  <sheetFormatPr baseColWidth="10" defaultRowHeight="13.2" x14ac:dyDescent="0.25"/>
  <cols>
    <col min="1" max="1" width="70.44140625" customWidth="1"/>
    <col min="2" max="4" width="20.6640625" customWidth="1"/>
    <col min="5" max="5" width="58.44140625" customWidth="1"/>
    <col min="6" max="6" width="12.109375" customWidth="1"/>
    <col min="7" max="7" width="5.6640625" customWidth="1"/>
  </cols>
  <sheetData>
    <row r="1" spans="1:6" ht="51" customHeight="1" thickBot="1" x14ac:dyDescent="0.3">
      <c r="A1" s="66" t="s">
        <v>69</v>
      </c>
      <c r="B1" s="187" t="s">
        <v>70</v>
      </c>
      <c r="C1" s="188"/>
      <c r="D1" s="188"/>
      <c r="E1" s="188"/>
      <c r="F1" s="189"/>
    </row>
    <row r="2" spans="1:6" ht="18" customHeight="1" x14ac:dyDescent="0.25"/>
    <row r="3" spans="1:6" ht="24" customHeight="1" x14ac:dyDescent="0.25">
      <c r="A3" s="168" t="s">
        <v>74</v>
      </c>
      <c r="B3" s="166">
        <f>'E-A-Rechnung'!D3</f>
        <v>0</v>
      </c>
      <c r="C3" s="162"/>
      <c r="D3" s="162"/>
      <c r="E3" s="162"/>
      <c r="F3" s="161"/>
    </row>
    <row r="5" spans="1:6" ht="15.6" x14ac:dyDescent="0.25">
      <c r="A5" s="173" t="s">
        <v>73</v>
      </c>
      <c r="B5" s="174">
        <v>2023</v>
      </c>
    </row>
    <row r="6" spans="1:6" ht="17.399999999999999" x14ac:dyDescent="0.3">
      <c r="A6" s="173" t="s">
        <v>86</v>
      </c>
      <c r="B6" s="175">
        <f>'E-A-Rechnung'!D5</f>
        <v>0</v>
      </c>
      <c r="C6" s="167"/>
      <c r="D6" s="167"/>
    </row>
    <row r="8" spans="1:6" ht="15.6" x14ac:dyDescent="0.3">
      <c r="A8" s="160" t="s">
        <v>78</v>
      </c>
    </row>
    <row r="9" spans="1:6" x14ac:dyDescent="0.25">
      <c r="A9" s="154" t="s">
        <v>85</v>
      </c>
      <c r="B9" s="155" t="s">
        <v>75</v>
      </c>
      <c r="C9" s="156" t="s">
        <v>84</v>
      </c>
      <c r="D9" s="156" t="s">
        <v>76</v>
      </c>
      <c r="E9" s="155" t="s">
        <v>72</v>
      </c>
    </row>
    <row r="10" spans="1:6" x14ac:dyDescent="0.25">
      <c r="A10" s="158" t="s">
        <v>96</v>
      </c>
      <c r="B10" s="169"/>
      <c r="C10" s="169"/>
      <c r="D10" s="169">
        <f>SUM(B10:C10)</f>
        <v>0</v>
      </c>
      <c r="E10" s="170"/>
    </row>
    <row r="11" spans="1:6" x14ac:dyDescent="0.25">
      <c r="A11" s="158"/>
      <c r="B11" s="169"/>
      <c r="C11" s="169"/>
      <c r="D11" s="169">
        <f t="shared" ref="D11:D44" si="0">SUM(B11:C11)</f>
        <v>0</v>
      </c>
      <c r="E11" s="157"/>
    </row>
    <row r="12" spans="1:6" x14ac:dyDescent="0.25">
      <c r="A12" s="158"/>
      <c r="B12" s="169"/>
      <c r="C12" s="169"/>
      <c r="D12" s="169">
        <f t="shared" si="0"/>
        <v>0</v>
      </c>
      <c r="E12" s="157"/>
    </row>
    <row r="13" spans="1:6" x14ac:dyDescent="0.25">
      <c r="A13" s="158"/>
      <c r="B13" s="169"/>
      <c r="C13" s="169"/>
      <c r="D13" s="169">
        <f t="shared" si="0"/>
        <v>0</v>
      </c>
      <c r="E13" s="157"/>
    </row>
    <row r="14" spans="1:6" x14ac:dyDescent="0.25">
      <c r="A14" s="158"/>
      <c r="B14" s="169"/>
      <c r="C14" s="169"/>
      <c r="D14" s="169">
        <f t="shared" si="0"/>
        <v>0</v>
      </c>
      <c r="E14" s="157"/>
    </row>
    <row r="15" spans="1:6" x14ac:dyDescent="0.25">
      <c r="A15" s="158"/>
      <c r="B15" s="169"/>
      <c r="C15" s="169"/>
      <c r="D15" s="169">
        <f t="shared" si="0"/>
        <v>0</v>
      </c>
      <c r="E15" s="157"/>
    </row>
    <row r="16" spans="1:6" x14ac:dyDescent="0.25">
      <c r="A16" s="158"/>
      <c r="B16" s="169"/>
      <c r="C16" s="169"/>
      <c r="D16" s="169">
        <f t="shared" si="0"/>
        <v>0</v>
      </c>
      <c r="E16" s="157"/>
    </row>
    <row r="17" spans="1:5" x14ac:dyDescent="0.25">
      <c r="A17" s="158"/>
      <c r="B17" s="169"/>
      <c r="C17" s="169"/>
      <c r="D17" s="169">
        <f t="shared" si="0"/>
        <v>0</v>
      </c>
      <c r="E17" s="157"/>
    </row>
    <row r="18" spans="1:5" x14ac:dyDescent="0.25">
      <c r="A18" s="158"/>
      <c r="B18" s="169"/>
      <c r="C18" s="169"/>
      <c r="D18" s="169">
        <f t="shared" si="0"/>
        <v>0</v>
      </c>
      <c r="E18" s="157"/>
    </row>
    <row r="19" spans="1:5" x14ac:dyDescent="0.25">
      <c r="A19" s="158"/>
      <c r="B19" s="169"/>
      <c r="C19" s="169"/>
      <c r="D19" s="169">
        <f t="shared" si="0"/>
        <v>0</v>
      </c>
      <c r="E19" s="157"/>
    </row>
    <row r="20" spans="1:5" x14ac:dyDescent="0.25">
      <c r="A20" s="158"/>
      <c r="B20" s="169"/>
      <c r="C20" s="169"/>
      <c r="D20" s="169">
        <f t="shared" si="0"/>
        <v>0</v>
      </c>
      <c r="E20" s="157"/>
    </row>
    <row r="21" spans="1:5" x14ac:dyDescent="0.25">
      <c r="A21" s="158"/>
      <c r="B21" s="169"/>
      <c r="C21" s="169"/>
      <c r="D21" s="169">
        <f t="shared" si="0"/>
        <v>0</v>
      </c>
      <c r="E21" s="157"/>
    </row>
    <row r="22" spans="1:5" x14ac:dyDescent="0.25">
      <c r="A22" s="158"/>
      <c r="B22" s="169"/>
      <c r="C22" s="169"/>
      <c r="D22" s="169">
        <f t="shared" si="0"/>
        <v>0</v>
      </c>
      <c r="E22" s="157"/>
    </row>
    <row r="23" spans="1:5" x14ac:dyDescent="0.25">
      <c r="A23" s="158"/>
      <c r="B23" s="169"/>
      <c r="C23" s="169"/>
      <c r="D23" s="169">
        <f t="shared" si="0"/>
        <v>0</v>
      </c>
      <c r="E23" s="157"/>
    </row>
    <row r="24" spans="1:5" x14ac:dyDescent="0.25">
      <c r="A24" s="158"/>
      <c r="B24" s="169"/>
      <c r="C24" s="169"/>
      <c r="D24" s="169">
        <f t="shared" si="0"/>
        <v>0</v>
      </c>
      <c r="E24" s="157"/>
    </row>
    <row r="25" spans="1:5" x14ac:dyDescent="0.25">
      <c r="A25" s="158"/>
      <c r="B25" s="169"/>
      <c r="C25" s="169"/>
      <c r="D25" s="169">
        <f t="shared" si="0"/>
        <v>0</v>
      </c>
      <c r="E25" s="157"/>
    </row>
    <row r="26" spans="1:5" x14ac:dyDescent="0.25">
      <c r="A26" s="158"/>
      <c r="B26" s="169"/>
      <c r="C26" s="169"/>
      <c r="D26" s="169">
        <f t="shared" si="0"/>
        <v>0</v>
      </c>
      <c r="E26" s="157"/>
    </row>
    <row r="27" spans="1:5" x14ac:dyDescent="0.25">
      <c r="A27" s="158"/>
      <c r="B27" s="169"/>
      <c r="C27" s="169"/>
      <c r="D27" s="169">
        <f t="shared" si="0"/>
        <v>0</v>
      </c>
      <c r="E27" s="157"/>
    </row>
    <row r="28" spans="1:5" x14ac:dyDescent="0.25">
      <c r="A28" s="158"/>
      <c r="B28" s="169"/>
      <c r="C28" s="169"/>
      <c r="D28" s="169">
        <f t="shared" si="0"/>
        <v>0</v>
      </c>
      <c r="E28" s="157"/>
    </row>
    <row r="29" spans="1:5" x14ac:dyDescent="0.25">
      <c r="A29" s="158"/>
      <c r="B29" s="169"/>
      <c r="C29" s="169"/>
      <c r="D29" s="169">
        <f t="shared" si="0"/>
        <v>0</v>
      </c>
      <c r="E29" s="157"/>
    </row>
    <row r="30" spans="1:5" x14ac:dyDescent="0.25">
      <c r="A30" s="158"/>
      <c r="B30" s="169"/>
      <c r="C30" s="169"/>
      <c r="D30" s="169">
        <f t="shared" si="0"/>
        <v>0</v>
      </c>
      <c r="E30" s="157"/>
    </row>
    <row r="31" spans="1:5" x14ac:dyDescent="0.25">
      <c r="A31" s="158"/>
      <c r="B31" s="169"/>
      <c r="C31" s="169"/>
      <c r="D31" s="169">
        <f t="shared" si="0"/>
        <v>0</v>
      </c>
      <c r="E31" s="157"/>
    </row>
    <row r="32" spans="1:5" x14ac:dyDescent="0.25">
      <c r="A32" s="158"/>
      <c r="B32" s="169"/>
      <c r="C32" s="169"/>
      <c r="D32" s="169">
        <f t="shared" si="0"/>
        <v>0</v>
      </c>
      <c r="E32" s="157"/>
    </row>
    <row r="33" spans="1:5" x14ac:dyDescent="0.25">
      <c r="A33" s="158"/>
      <c r="B33" s="169"/>
      <c r="C33" s="169"/>
      <c r="D33" s="169">
        <f t="shared" si="0"/>
        <v>0</v>
      </c>
      <c r="E33" s="157"/>
    </row>
    <row r="34" spans="1:5" x14ac:dyDescent="0.25">
      <c r="A34" s="158"/>
      <c r="B34" s="169"/>
      <c r="C34" s="169"/>
      <c r="D34" s="169">
        <f t="shared" si="0"/>
        <v>0</v>
      </c>
      <c r="E34" s="157"/>
    </row>
    <row r="35" spans="1:5" x14ac:dyDescent="0.25">
      <c r="A35" s="158"/>
      <c r="B35" s="169"/>
      <c r="C35" s="169"/>
      <c r="D35" s="169">
        <f t="shared" si="0"/>
        <v>0</v>
      </c>
      <c r="E35" s="157"/>
    </row>
    <row r="36" spans="1:5" x14ac:dyDescent="0.25">
      <c r="A36" s="158"/>
      <c r="B36" s="169"/>
      <c r="C36" s="169"/>
      <c r="D36" s="169">
        <f t="shared" si="0"/>
        <v>0</v>
      </c>
      <c r="E36" s="157"/>
    </row>
    <row r="37" spans="1:5" x14ac:dyDescent="0.25">
      <c r="A37" s="158"/>
      <c r="B37" s="169"/>
      <c r="C37" s="169"/>
      <c r="D37" s="169">
        <f t="shared" si="0"/>
        <v>0</v>
      </c>
      <c r="E37" s="157"/>
    </row>
    <row r="38" spans="1:5" x14ac:dyDescent="0.25">
      <c r="A38" s="158"/>
      <c r="B38" s="169"/>
      <c r="C38" s="169"/>
      <c r="D38" s="169">
        <f t="shared" si="0"/>
        <v>0</v>
      </c>
      <c r="E38" s="157"/>
    </row>
    <row r="39" spans="1:5" x14ac:dyDescent="0.25">
      <c r="A39" s="158"/>
      <c r="B39" s="169"/>
      <c r="C39" s="169"/>
      <c r="D39" s="169">
        <f t="shared" si="0"/>
        <v>0</v>
      </c>
      <c r="E39" s="157"/>
    </row>
    <row r="40" spans="1:5" x14ac:dyDescent="0.25">
      <c r="A40" s="158"/>
      <c r="B40" s="169"/>
      <c r="C40" s="169"/>
      <c r="D40" s="169">
        <f t="shared" si="0"/>
        <v>0</v>
      </c>
      <c r="E40" s="157"/>
    </row>
    <row r="41" spans="1:5" x14ac:dyDescent="0.25">
      <c r="A41" s="158"/>
      <c r="B41" s="169"/>
      <c r="C41" s="169"/>
      <c r="D41" s="169">
        <f t="shared" si="0"/>
        <v>0</v>
      </c>
      <c r="E41" s="157"/>
    </row>
    <row r="42" spans="1:5" x14ac:dyDescent="0.25">
      <c r="A42" s="158"/>
      <c r="B42" s="169"/>
      <c r="C42" s="169"/>
      <c r="D42" s="169">
        <f t="shared" si="0"/>
        <v>0</v>
      </c>
      <c r="E42" s="157"/>
    </row>
    <row r="43" spans="1:5" x14ac:dyDescent="0.25">
      <c r="A43" s="158"/>
      <c r="B43" s="169"/>
      <c r="C43" s="169"/>
      <c r="D43" s="169">
        <f t="shared" si="0"/>
        <v>0</v>
      </c>
      <c r="E43" s="157"/>
    </row>
    <row r="44" spans="1:5" x14ac:dyDescent="0.25">
      <c r="A44" s="158"/>
      <c r="B44" s="169"/>
      <c r="C44" s="169"/>
      <c r="D44" s="169">
        <f t="shared" si="0"/>
        <v>0</v>
      </c>
      <c r="E44" s="157"/>
    </row>
    <row r="45" spans="1:5" x14ac:dyDescent="0.25">
      <c r="A45" s="153" t="s">
        <v>76</v>
      </c>
      <c r="B45" s="171">
        <f>SUM(B10:B44)</f>
        <v>0</v>
      </c>
      <c r="C45" s="171">
        <f>SUM(C10:C44)</f>
        <v>0</v>
      </c>
      <c r="D45" s="171">
        <f>SUM(D10:D44)</f>
        <v>0</v>
      </c>
    </row>
  </sheetData>
  <sheetProtection password="FDB5" sheet="1"/>
  <mergeCells count="1">
    <mergeCell ref="B1:F1"/>
  </mergeCells>
  <pageMargins left="0.70866141732283472" right="0.70866141732283472" top="0.78740157480314965" bottom="0.78740157480314965" header="0.31496062992125984" footer="0.31496062992125984"/>
  <pageSetup paperSize="9" scale="64" orientation="landscape" r:id="rId1"/>
  <headerFooter>
    <oddFooter>&amp;LVersion230301&amp;CStadt Wien - Kindergärten - FB WFI&amp;RSeite &amp;P von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3</vt:i4>
      </vt:variant>
    </vt:vector>
  </HeadingPairs>
  <TitlesOfParts>
    <vt:vector size="5" baseType="lpstr">
      <vt:lpstr>E-A-Rechnung</vt:lpstr>
      <vt:lpstr>Übersicht Personal</vt:lpstr>
      <vt:lpstr>'E-A-Rechnung'!Druckbereich</vt:lpstr>
      <vt:lpstr>'Übersicht Personal'!Druckbereich</vt:lpstr>
      <vt:lpstr>'E-A-Rechnung'!Drucktitel</vt:lpstr>
    </vt:vector>
  </TitlesOfParts>
  <Company>Magistrat der Stadt Wien, MA 14 - ADV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Kriz Franziska</dc:creator>
  <cp:lastModifiedBy>Karman Karim</cp:lastModifiedBy>
  <cp:lastPrinted>2023-02-27T08:57:09Z</cp:lastPrinted>
  <dcterms:created xsi:type="dcterms:W3CDTF">2004-01-20T11:42:32Z</dcterms:created>
  <dcterms:modified xsi:type="dcterms:W3CDTF">2023-03-08T13:28:58Z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